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Лист1!$A$1:$K$48</definedName>
  </definedNames>
  <calcPr calcId="125725" refMode="R1C1"/>
</workbook>
</file>

<file path=xl/calcChain.xml><?xml version="1.0" encoding="utf-8"?>
<calcChain xmlns="http://schemas.openxmlformats.org/spreadsheetml/2006/main">
  <c r="J48" i="1"/>
  <c r="K43" l="1"/>
  <c r="K4"/>
  <c r="K5"/>
  <c r="K9"/>
  <c r="K15"/>
  <c r="K21"/>
  <c r="K30"/>
  <c r="K25"/>
  <c r="K38"/>
  <c r="K33"/>
  <c r="K44"/>
  <c r="K7"/>
  <c r="K19"/>
  <c r="K13"/>
  <c r="K23"/>
  <c r="K28"/>
  <c r="K32"/>
  <c r="K36"/>
  <c r="K41"/>
  <c r="K47"/>
  <c r="K11"/>
  <c r="K8"/>
  <c r="K6"/>
  <c r="K12"/>
  <c r="K17"/>
  <c r="K14"/>
  <c r="K20"/>
  <c r="K22"/>
  <c r="K31"/>
  <c r="K29"/>
  <c r="K26"/>
  <c r="K24"/>
  <c r="K39"/>
  <c r="K37"/>
  <c r="K35"/>
  <c r="K40"/>
  <c r="K46"/>
  <c r="K48" l="1"/>
</calcChain>
</file>

<file path=xl/sharedStrings.xml><?xml version="1.0" encoding="utf-8"?>
<sst xmlns="http://schemas.openxmlformats.org/spreadsheetml/2006/main" count="78" uniqueCount="74">
  <si>
    <t>Артикул</t>
  </si>
  <si>
    <t>Номенклатура</t>
  </si>
  <si>
    <t>Цена</t>
  </si>
  <si>
    <t>Вид</t>
  </si>
  <si>
    <t>Испания</t>
  </si>
  <si>
    <t>Италия</t>
  </si>
  <si>
    <t>Франция</t>
  </si>
  <si>
    <t>Заказ</t>
  </si>
  <si>
    <t>Сумма без скидки</t>
  </si>
  <si>
    <t>ИТОГО c учетом СКИДКИ:</t>
  </si>
  <si>
    <t>Коньяк Шабасс ВС Селексьон 0,7л 40%</t>
  </si>
  <si>
    <t>Коньяк Пьер де Сегонзак Коньяк Гранд Шампань ВСОП 0,7л 40% п/у туба</t>
  </si>
  <si>
    <t>Коньяк Пьер де Сегонзак Коньяк Гранд Шампань ИксО Резерв 0,7л 40% п/у туба</t>
  </si>
  <si>
    <t>Коньяк Пьер де Сегонзак Коньяк Гранд Шампань ИксО Резерв (Кьюбик декантер) 0,7л 40% п/у</t>
  </si>
  <si>
    <t>Арманьяк Шато де Лобад ВСОП (Караф Одиль) 0,7л 40% п/у</t>
  </si>
  <si>
    <t>Арманьяк Шато де Лобад Интампорель Ор д'Аж (Караф Арамис) 0,7л 40% п/у</t>
  </si>
  <si>
    <t>Арманьяк Шато де Лобад ИксО (Караф Диамант Де Люкс) 0,7л 40% п/у</t>
  </si>
  <si>
    <t>Бренди Сандеман Капа Негра Бренди де Херес Солера Ресерва 0,7л 36%</t>
  </si>
  <si>
    <t>Виски Бен Эйджен 0,7л 40%</t>
  </si>
  <si>
    <t>Виски Бенромах 10-летний 0,7л 43% п/у</t>
  </si>
  <si>
    <t>Виски Бенромах Органик 2010 0,7л 43% п/у</t>
  </si>
  <si>
    <t>Виски Бенромах 15-летний 0,7л 43% п/у</t>
  </si>
  <si>
    <t>Сандеман Файн Руби Порто 0,75л Красное 19,5% ликерное, портвейн сах.90-100 г/дм3 п/у</t>
  </si>
  <si>
    <t>Сандеман Файн Тони Порто 0,75л Красное 19,5% ликерное, портвейн сах.90-100 г/дм3 п/у</t>
  </si>
  <si>
    <t>Сандеман Фаундерз Резерв Руби Порто 0,75л Красное 20% ликерное, портвейн сах.95-105 г/дм3 п/у туба</t>
  </si>
  <si>
    <t>Граппа Поли Шерри ПиИкс Выдержанная в бочках из-под шерри 0,5л 40% п/у дерево</t>
  </si>
  <si>
    <t>Граппа Ольтре иль Дилидиа 0,7л 43% п/у туба</t>
  </si>
  <si>
    <t>Коньяк</t>
  </si>
  <si>
    <t>Chabasse</t>
  </si>
  <si>
    <t>P. Zac</t>
  </si>
  <si>
    <t>Chateau de Laubade</t>
  </si>
  <si>
    <t>Sandeman</t>
  </si>
  <si>
    <t>Poli</t>
  </si>
  <si>
    <t>Berta</t>
  </si>
  <si>
    <t>Португалия</t>
  </si>
  <si>
    <t>Шотландия</t>
  </si>
  <si>
    <t>Коньяк Шабасс ВСОП 0,7л 40% индивидуальная упаковка</t>
  </si>
  <si>
    <t>Коньяк Боэн ВСОП 0,7л 40% п/у</t>
  </si>
  <si>
    <t>Арманьяк Шато де Лобад Сигначе 0,7л 42%</t>
  </si>
  <si>
    <t>Арманьяк Шато де Лобад 12-летний 0,7л 40% п/у</t>
  </si>
  <si>
    <t>Виски Глен Спей (серия Выбор Ценителя) 2004 0,7л 46% п/у</t>
  </si>
  <si>
    <t>Виски Бенромах Сассикайя 2010 0,7л 45% п/у</t>
  </si>
  <si>
    <t>Виски Глен Грант 2008 0,7л 43% п/у</t>
  </si>
  <si>
    <t>Виски Линквуд 15-летний 0,7л 43% п/у</t>
  </si>
  <si>
    <t>Нипоорт Тони Порто 20-летний 0,75л Красное 20% ликерное, портвейн сах.117-127 г/дм3 п/у</t>
  </si>
  <si>
    <t>Сандеман Олд Тони Порто 30-летней выдержки 0,75л Красное 20% ликерное, портвейн сах.120-130 г/дм3 п/у туба</t>
  </si>
  <si>
    <t>Сандеман Олд Тони Порто 10-летней выдержки 0,75л Красное 20% ликерное, портвейн сах.105-115 г/дм3 п/у туба</t>
  </si>
  <si>
    <t>Граппа Граппа ди Болгери Сассикайа 2012 0,5л 40% п/у туба металлическая</t>
  </si>
  <si>
    <t>Граппа Брик дель Гайан 2009 0,7л 43% п/у дерево</t>
  </si>
  <si>
    <t>Граппа Тиньянелло 0,5л 42% п/у</t>
  </si>
  <si>
    <t>Граппа Клеопатра Амароне Оро 0,7л 40% п/у туба металлическая</t>
  </si>
  <si>
    <t>Граппа Граппа Сарпа ди Поли 0,7л 40% п/у туба</t>
  </si>
  <si>
    <t>Джин Напуэ 0,5л 46,3% п/у</t>
  </si>
  <si>
    <t>Джин Стокхолмс Браннери Драй Джин 0,5л 40%</t>
  </si>
  <si>
    <t>Кальвадос "ВЕНЕРАБЛЬ" Пэй д'Ож  AOC 0,7л 41% п/у</t>
  </si>
  <si>
    <t>Кальвадос Пэи д'Ож AOC 3-летний 0,7л 40% п/у</t>
  </si>
  <si>
    <t>Gordon &amp; MacPhail</t>
  </si>
  <si>
    <t>Niepoort</t>
  </si>
  <si>
    <t>Antinori</t>
  </si>
  <si>
    <t xml:space="preserve">Kyrö </t>
  </si>
  <si>
    <t>Stockholms</t>
  </si>
  <si>
    <t xml:space="preserve"> Roger Groult </t>
  </si>
  <si>
    <t>Кальвадос</t>
  </si>
  <si>
    <t>Джин</t>
  </si>
  <si>
    <t>Граппа</t>
  </si>
  <si>
    <t>Портвейн</t>
  </si>
  <si>
    <t>Виски</t>
  </si>
  <si>
    <t>Бренди</t>
  </si>
  <si>
    <t>Арманьяк</t>
  </si>
  <si>
    <t>Финляндия</t>
  </si>
  <si>
    <t>Швеция</t>
  </si>
  <si>
    <t>Цена от 6 бутылок в ассортименте (скидка до 28%)</t>
  </si>
  <si>
    <t>Цена от 12 бутылок в ассортименте (скидка до 34%)</t>
  </si>
  <si>
    <t>Цена от 30 бутылок в ассортименте (скидка до 39%)</t>
  </si>
</sst>
</file>

<file path=xl/styles.xml><?xml version="1.0" encoding="utf-8"?>
<styleSheet xmlns="http://schemas.openxmlformats.org/spreadsheetml/2006/main">
  <numFmts count="1">
    <numFmt numFmtId="164" formatCode="0000000"/>
  </numFmts>
  <fonts count="8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164" fontId="1" fillId="0" borderId="1" xfId="0" applyNumberFormat="1" applyFont="1" applyBorder="1" applyAlignment="1">
      <alignment vertical="top" wrapText="1"/>
    </xf>
    <xf numFmtId="1" fontId="1" fillId="0" borderId="1" xfId="0" applyNumberFormat="1" applyFont="1" applyBorder="1" applyAlignment="1">
      <alignment vertical="top" wrapText="1"/>
    </xf>
    <xf numFmtId="3" fontId="1" fillId="0" borderId="0" xfId="0" applyNumberFormat="1" applyFont="1" applyAlignment="1">
      <alignment horizontal="center" vertical="center"/>
    </xf>
    <xf numFmtId="164" fontId="1" fillId="0" borderId="2" xfId="0" applyNumberFormat="1" applyFont="1" applyBorder="1" applyAlignment="1">
      <alignment vertical="top" wrapText="1"/>
    </xf>
    <xf numFmtId="4" fontId="1" fillId="0" borderId="2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textRotation="9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4" fontId="1" fillId="3" borderId="4" xfId="0" applyNumberFormat="1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textRotation="90" wrapText="1"/>
    </xf>
    <xf numFmtId="3" fontId="3" fillId="3" borderId="8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3" fontId="4" fillId="3" borderId="9" xfId="0" applyNumberFormat="1" applyFont="1" applyFill="1" applyBorder="1" applyAlignment="1">
      <alignment horizontal="center" vertical="center" wrapText="1"/>
    </xf>
    <xf numFmtId="0" fontId="6" fillId="3" borderId="16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>
      <alignment horizontal="center" vertical="center" textRotation="90"/>
    </xf>
    <xf numFmtId="4" fontId="1" fillId="3" borderId="18" xfId="0" applyNumberFormat="1" applyFont="1" applyFill="1" applyBorder="1" applyAlignment="1" applyProtection="1">
      <alignment horizontal="center" vertical="center"/>
      <protection hidden="1"/>
    </xf>
    <xf numFmtId="0" fontId="1" fillId="0" borderId="13" xfId="0" applyFont="1" applyBorder="1"/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textRotation="90"/>
    </xf>
    <xf numFmtId="0" fontId="1" fillId="0" borderId="14" xfId="0" applyFont="1" applyBorder="1"/>
    <xf numFmtId="4" fontId="6" fillId="3" borderId="23" xfId="0" applyNumberFormat="1" applyFont="1" applyFill="1" applyBorder="1" applyAlignment="1" applyProtection="1">
      <alignment horizontal="center" vertical="center"/>
      <protection hidden="1"/>
    </xf>
    <xf numFmtId="0" fontId="1" fillId="0" borderId="14" xfId="0" applyFont="1" applyBorder="1" applyAlignment="1"/>
    <xf numFmtId="2" fontId="1" fillId="0" borderId="14" xfId="0" applyNumberFormat="1" applyFont="1" applyBorder="1" applyAlignment="1"/>
    <xf numFmtId="2" fontId="3" fillId="3" borderId="8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vertical="top" wrapText="1"/>
    </xf>
    <xf numFmtId="0" fontId="2" fillId="2" borderId="11" xfId="0" applyFont="1" applyFill="1" applyBorder="1" applyAlignment="1">
      <alignment vertical="center" wrapText="1"/>
    </xf>
    <xf numFmtId="4" fontId="1" fillId="0" borderId="11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4" fontId="1" fillId="3" borderId="12" xfId="0" applyNumberFormat="1" applyFont="1" applyFill="1" applyBorder="1" applyAlignment="1" applyProtection="1">
      <alignment horizontal="center" vertical="center"/>
      <protection hidden="1"/>
    </xf>
    <xf numFmtId="2" fontId="5" fillId="0" borderId="2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textRotation="90"/>
    </xf>
    <xf numFmtId="164" fontId="1" fillId="0" borderId="21" xfId="0" applyNumberFormat="1" applyFont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center" vertical="center" textRotation="90" wrapText="1"/>
    </xf>
    <xf numFmtId="164" fontId="1" fillId="0" borderId="21" xfId="0" applyNumberFormat="1" applyFont="1" applyBorder="1" applyAlignment="1">
      <alignment vertical="top" wrapText="1"/>
    </xf>
    <xf numFmtId="0" fontId="2" fillId="2" borderId="21" xfId="0" applyFont="1" applyFill="1" applyBorder="1" applyAlignment="1">
      <alignment vertical="center" wrapText="1"/>
    </xf>
    <xf numFmtId="4" fontId="1" fillId="0" borderId="2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" fillId="3" borderId="21" xfId="0" applyFont="1" applyFill="1" applyBorder="1" applyAlignment="1" applyProtection="1">
      <alignment horizontal="center" vertical="center"/>
      <protection locked="0"/>
    </xf>
    <xf numFmtId="4" fontId="1" fillId="3" borderId="22" xfId="0" applyNumberFormat="1" applyFont="1" applyFill="1" applyBorder="1" applyAlignment="1" applyProtection="1">
      <alignment horizontal="center" vertical="center"/>
      <protection hidden="1"/>
    </xf>
    <xf numFmtId="0" fontId="1" fillId="0" borderId="10" xfId="0" applyFont="1" applyBorder="1" applyAlignment="1">
      <alignment horizontal="center" vertical="center" textRotation="90"/>
    </xf>
    <xf numFmtId="164" fontId="1" fillId="0" borderId="11" xfId="0" applyNumberFormat="1" applyFont="1" applyBorder="1" applyAlignment="1">
      <alignment horizontal="center" vertical="center" textRotation="90" wrapText="1"/>
    </xf>
    <xf numFmtId="164" fontId="1" fillId="0" borderId="11" xfId="0" applyNumberFormat="1" applyFont="1" applyBorder="1" applyAlignment="1">
      <alignment vertical="center" textRotation="90" wrapText="1"/>
    </xf>
    <xf numFmtId="0" fontId="1" fillId="0" borderId="17" xfId="0" applyFont="1" applyBorder="1" applyAlignment="1">
      <alignment horizontal="center" vertical="center" textRotation="90"/>
    </xf>
    <xf numFmtId="164" fontId="1" fillId="0" borderId="2" xfId="0" applyNumberFormat="1" applyFont="1" applyBorder="1" applyAlignment="1">
      <alignment vertical="center" textRotation="90" wrapText="1"/>
    </xf>
    <xf numFmtId="0" fontId="1" fillId="0" borderId="10" xfId="0" applyFont="1" applyBorder="1" applyAlignment="1">
      <alignment horizontal="center" vertical="center" textRotation="90"/>
    </xf>
    <xf numFmtId="0" fontId="1" fillId="0" borderId="17" xfId="0" applyFont="1" applyBorder="1" applyAlignment="1">
      <alignment horizontal="center" vertical="center" textRotation="90"/>
    </xf>
    <xf numFmtId="3" fontId="4" fillId="3" borderId="13" xfId="0" applyNumberFormat="1" applyFont="1" applyFill="1" applyBorder="1" applyAlignment="1">
      <alignment horizontal="right" vertical="center"/>
    </xf>
    <xf numFmtId="3" fontId="4" fillId="3" borderId="14" xfId="0" applyNumberFormat="1" applyFont="1" applyFill="1" applyBorder="1" applyAlignment="1">
      <alignment horizontal="right" vertical="center"/>
    </xf>
    <xf numFmtId="3" fontId="4" fillId="3" borderId="15" xfId="0" applyNumberFormat="1" applyFont="1" applyFill="1" applyBorder="1" applyAlignment="1">
      <alignment horizontal="right" vertical="center"/>
    </xf>
    <xf numFmtId="164" fontId="1" fillId="0" borderId="11" xfId="0" applyNumberFormat="1" applyFont="1" applyBorder="1" applyAlignment="1">
      <alignment horizontal="center" vertical="center" textRotation="90" wrapText="1"/>
    </xf>
    <xf numFmtId="164" fontId="1" fillId="0" borderId="1" xfId="0" applyNumberFormat="1" applyFont="1" applyBorder="1" applyAlignment="1">
      <alignment horizontal="center" vertical="center" textRotation="90" wrapText="1"/>
    </xf>
    <xf numFmtId="164" fontId="1" fillId="0" borderId="2" xfId="0" applyNumberFormat="1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textRotation="90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18131</xdr:colOff>
      <xdr:row>38</xdr:row>
      <xdr:rowOff>18095</xdr:rowOff>
    </xdr:from>
    <xdr:to>
      <xdr:col>3</xdr:col>
      <xdr:colOff>1530224</xdr:colOff>
      <xdr:row>38</xdr:row>
      <xdr:rowOff>572053</xdr:rowOff>
    </xdr:to>
    <xdr:pic>
      <xdr:nvPicPr>
        <xdr:cNvPr id="11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 rot="5400000">
          <a:off x="1651405" y="22735203"/>
          <a:ext cx="553958" cy="1512093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56496</xdr:colOff>
      <xdr:row>35</xdr:row>
      <xdr:rowOff>16613</xdr:rowOff>
    </xdr:from>
    <xdr:to>
      <xdr:col>3</xdr:col>
      <xdr:colOff>1474767</xdr:colOff>
      <xdr:row>35</xdr:row>
      <xdr:rowOff>616324</xdr:rowOff>
    </xdr:to>
    <xdr:pic>
      <xdr:nvPicPr>
        <xdr:cNvPr id="11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 rot="5400000">
          <a:off x="1619982" y="20920921"/>
          <a:ext cx="599711" cy="141827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113227</xdr:colOff>
      <xdr:row>40</xdr:row>
      <xdr:rowOff>34437</xdr:rowOff>
    </xdr:from>
    <xdr:to>
      <xdr:col>3</xdr:col>
      <xdr:colOff>1456766</xdr:colOff>
      <xdr:row>40</xdr:row>
      <xdr:rowOff>559679</xdr:rowOff>
    </xdr:to>
    <xdr:pic>
      <xdr:nvPicPr>
        <xdr:cNvPr id="11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 rot="5400000">
          <a:off x="1676582" y="24087729"/>
          <a:ext cx="525242" cy="1343539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181769</xdr:colOff>
      <xdr:row>2</xdr:row>
      <xdr:rowOff>264585</xdr:rowOff>
    </xdr:from>
    <xdr:to>
      <xdr:col>3</xdr:col>
      <xdr:colOff>1415394</xdr:colOff>
      <xdr:row>4</xdr:row>
      <xdr:rowOff>146577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 rot="5400000">
          <a:off x="1254460" y="3488727"/>
          <a:ext cx="760409" cy="1233625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3441</xdr:colOff>
      <xdr:row>6</xdr:row>
      <xdr:rowOff>67589</xdr:rowOff>
    </xdr:from>
    <xdr:to>
      <xdr:col>3</xdr:col>
      <xdr:colOff>1519768</xdr:colOff>
      <xdr:row>6</xdr:row>
      <xdr:rowOff>562412</xdr:rowOff>
    </xdr:to>
    <xdr:pic>
      <xdr:nvPicPr>
        <xdr:cNvPr id="1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 rot="5400000">
          <a:off x="1668399" y="5563190"/>
          <a:ext cx="494823" cy="1516327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197813</xdr:colOff>
      <xdr:row>7</xdr:row>
      <xdr:rowOff>38544</xdr:rowOff>
    </xdr:from>
    <xdr:to>
      <xdr:col>4</xdr:col>
      <xdr:colOff>44823</xdr:colOff>
      <xdr:row>7</xdr:row>
      <xdr:rowOff>499344</xdr:rowOff>
    </xdr:to>
    <xdr:pic>
      <xdr:nvPicPr>
        <xdr:cNvPr id="1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 rot="5400000">
          <a:off x="1695065" y="5970792"/>
          <a:ext cx="460800" cy="1796834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59143</xdr:colOff>
      <xdr:row>8</xdr:row>
      <xdr:rowOff>21613</xdr:rowOff>
    </xdr:from>
    <xdr:to>
      <xdr:col>4</xdr:col>
      <xdr:colOff>156880</xdr:colOff>
      <xdr:row>8</xdr:row>
      <xdr:rowOff>548928</xdr:rowOff>
    </xdr:to>
    <xdr:pic>
      <xdr:nvPicPr>
        <xdr:cNvPr id="1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 rot="5400000">
          <a:off x="1648501" y="5245431"/>
          <a:ext cx="527315" cy="204756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105569</xdr:colOff>
      <xdr:row>10</xdr:row>
      <xdr:rowOff>63513</xdr:rowOff>
    </xdr:from>
    <xdr:to>
      <xdr:col>3</xdr:col>
      <xdr:colOff>1383171</xdr:colOff>
      <xdr:row>10</xdr:row>
      <xdr:rowOff>571501</xdr:rowOff>
    </xdr:to>
    <xdr:pic>
      <xdr:nvPicPr>
        <xdr:cNvPr id="1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 rot="5400000">
          <a:off x="1644582" y="6671177"/>
          <a:ext cx="507988" cy="1277602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240426</xdr:colOff>
      <xdr:row>13</xdr:row>
      <xdr:rowOff>43036</xdr:rowOff>
    </xdr:from>
    <xdr:to>
      <xdr:col>3</xdr:col>
      <xdr:colOff>1440576</xdr:colOff>
      <xdr:row>13</xdr:row>
      <xdr:rowOff>627529</xdr:rowOff>
    </xdr:to>
    <xdr:pic>
      <xdr:nvPicPr>
        <xdr:cNvPr id="1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 rot="5400000">
          <a:off x="1539975" y="9243398"/>
          <a:ext cx="584493" cy="152512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83781</xdr:colOff>
      <xdr:row>16</xdr:row>
      <xdr:rowOff>34849</xdr:rowOff>
    </xdr:from>
    <xdr:to>
      <xdr:col>3</xdr:col>
      <xdr:colOff>1565711</xdr:colOff>
      <xdr:row>16</xdr:row>
      <xdr:rowOff>553301</xdr:rowOff>
    </xdr:to>
    <xdr:pic>
      <xdr:nvPicPr>
        <xdr:cNvPr id="13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 rot="5400000">
          <a:off x="1719726" y="10534875"/>
          <a:ext cx="518452" cy="148193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66847</xdr:colOff>
      <xdr:row>18</xdr:row>
      <xdr:rowOff>2</xdr:rowOff>
    </xdr:from>
    <xdr:to>
      <xdr:col>3</xdr:col>
      <xdr:colOff>1544544</xdr:colOff>
      <xdr:row>19</xdr:row>
      <xdr:rowOff>38291</xdr:rowOff>
    </xdr:to>
    <xdr:pic>
      <xdr:nvPicPr>
        <xdr:cNvPr id="13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 rot="5400000">
          <a:off x="1677419" y="11085695"/>
          <a:ext cx="564965" cy="1477697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566335</xdr:colOff>
      <xdr:row>20</xdr:row>
      <xdr:rowOff>29274</xdr:rowOff>
    </xdr:from>
    <xdr:to>
      <xdr:col>4</xdr:col>
      <xdr:colOff>201706</xdr:colOff>
      <xdr:row>20</xdr:row>
      <xdr:rowOff>579941</xdr:rowOff>
    </xdr:to>
    <xdr:pic>
      <xdr:nvPicPr>
        <xdr:cNvPr id="13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 rot="5400000">
          <a:off x="1610275" y="12040187"/>
          <a:ext cx="550667" cy="2190312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342836</xdr:colOff>
      <xdr:row>11</xdr:row>
      <xdr:rowOff>46580</xdr:rowOff>
    </xdr:from>
    <xdr:to>
      <xdr:col>3</xdr:col>
      <xdr:colOff>872544</xdr:colOff>
      <xdr:row>11</xdr:row>
      <xdr:rowOff>554571</xdr:rowOff>
    </xdr:to>
    <xdr:pic>
      <xdr:nvPicPr>
        <xdr:cNvPr id="1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 rot="5400000">
          <a:off x="1507900" y="8518575"/>
          <a:ext cx="507991" cy="52970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253813</xdr:colOff>
      <xdr:row>4</xdr:row>
      <xdr:rowOff>15132</xdr:rowOff>
    </xdr:from>
    <xdr:to>
      <xdr:col>3</xdr:col>
      <xdr:colOff>1559657</xdr:colOff>
      <xdr:row>4</xdr:row>
      <xdr:rowOff>649946</xdr:rowOff>
    </xdr:to>
    <xdr:pic>
      <xdr:nvPicPr>
        <xdr:cNvPr id="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1581049" y="4033102"/>
          <a:ext cx="634814" cy="1630815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236303</xdr:colOff>
      <xdr:row>5</xdr:row>
      <xdr:rowOff>55053</xdr:rowOff>
    </xdr:from>
    <xdr:to>
      <xdr:col>4</xdr:col>
      <xdr:colOff>84930</xdr:colOff>
      <xdr:row>5</xdr:row>
      <xdr:rowOff>705974</xdr:rowOff>
    </xdr:to>
    <xdr:pic>
      <xdr:nvPicPr>
        <xdr:cNvPr id="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1639303" y="3526612"/>
          <a:ext cx="650921" cy="179845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219497</xdr:colOff>
      <xdr:row>12</xdr:row>
      <xdr:rowOff>15828</xdr:rowOff>
    </xdr:from>
    <xdr:to>
      <xdr:col>3</xdr:col>
      <xdr:colOff>1459836</xdr:colOff>
      <xdr:row>12</xdr:row>
      <xdr:rowOff>549091</xdr:rowOff>
    </xdr:to>
    <xdr:pic>
      <xdr:nvPicPr>
        <xdr:cNvPr id="4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1564755" y="8576570"/>
          <a:ext cx="533263" cy="156531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57710</xdr:colOff>
      <xdr:row>14</xdr:row>
      <xdr:rowOff>31937</xdr:rowOff>
    </xdr:from>
    <xdr:to>
      <xdr:col>3</xdr:col>
      <xdr:colOff>1605443</xdr:colOff>
      <xdr:row>14</xdr:row>
      <xdr:rowOff>638735</xdr:rowOff>
    </xdr:to>
    <xdr:pic>
      <xdr:nvPicPr>
        <xdr:cNvPr id="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1519898" y="9708396"/>
          <a:ext cx="606798" cy="1872704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145678</xdr:colOff>
      <xdr:row>21</xdr:row>
      <xdr:rowOff>79419</xdr:rowOff>
    </xdr:from>
    <xdr:to>
      <xdr:col>4</xdr:col>
      <xdr:colOff>86160</xdr:colOff>
      <xdr:row>21</xdr:row>
      <xdr:rowOff>571503</xdr:rowOff>
    </xdr:to>
    <xdr:pic>
      <xdr:nvPicPr>
        <xdr:cNvPr id="4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1674024" y="12804955"/>
          <a:ext cx="492084" cy="1890306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248211</xdr:colOff>
      <xdr:row>22</xdr:row>
      <xdr:rowOff>99176</xdr:rowOff>
    </xdr:from>
    <xdr:to>
      <xdr:col>3</xdr:col>
      <xdr:colOff>1586706</xdr:colOff>
      <xdr:row>22</xdr:row>
      <xdr:rowOff>705975</xdr:rowOff>
    </xdr:to>
    <xdr:pic>
      <xdr:nvPicPr>
        <xdr:cNvPr id="5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1605779" y="13589402"/>
          <a:ext cx="606799" cy="1663466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152961</xdr:colOff>
      <xdr:row>19</xdr:row>
      <xdr:rowOff>26335</xdr:rowOff>
    </xdr:from>
    <xdr:to>
      <xdr:col>3</xdr:col>
      <xdr:colOff>1547098</xdr:colOff>
      <xdr:row>19</xdr:row>
      <xdr:rowOff>616325</xdr:rowOff>
    </xdr:to>
    <xdr:pic>
      <xdr:nvPicPr>
        <xdr:cNvPr id="5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1546755" y="11653776"/>
          <a:ext cx="589990" cy="171910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309142</xdr:colOff>
      <xdr:row>23</xdr:row>
      <xdr:rowOff>38241</xdr:rowOff>
    </xdr:from>
    <xdr:to>
      <xdr:col>3</xdr:col>
      <xdr:colOff>1549469</xdr:colOff>
      <xdr:row>23</xdr:row>
      <xdr:rowOff>571500</xdr:rowOff>
    </xdr:to>
    <xdr:pic>
      <xdr:nvPicPr>
        <xdr:cNvPr id="5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1654396" y="14291575"/>
          <a:ext cx="533259" cy="156529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430306</xdr:colOff>
      <xdr:row>24</xdr:row>
      <xdr:rowOff>51547</xdr:rowOff>
    </xdr:from>
    <xdr:to>
      <xdr:col>4</xdr:col>
      <xdr:colOff>526676</xdr:colOff>
      <xdr:row>24</xdr:row>
      <xdr:rowOff>656964</xdr:rowOff>
    </xdr:to>
    <xdr:pic>
      <xdr:nvPicPr>
        <xdr:cNvPr id="5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1677371" y="14391865"/>
          <a:ext cx="605417" cy="265131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68216</xdr:colOff>
      <xdr:row>25</xdr:row>
      <xdr:rowOff>32637</xdr:rowOff>
    </xdr:from>
    <xdr:to>
      <xdr:col>3</xdr:col>
      <xdr:colOff>1535206</xdr:colOff>
      <xdr:row>25</xdr:row>
      <xdr:rowOff>504678</xdr:rowOff>
    </xdr:to>
    <xdr:pic>
      <xdr:nvPicPr>
        <xdr:cNvPr id="5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719896" y="15660428"/>
          <a:ext cx="472041" cy="146699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80122</xdr:colOff>
      <xdr:row>27</xdr:row>
      <xdr:rowOff>43145</xdr:rowOff>
    </xdr:from>
    <xdr:to>
      <xdr:col>3</xdr:col>
      <xdr:colOff>1534350</xdr:colOff>
      <xdr:row>27</xdr:row>
      <xdr:rowOff>649945</xdr:rowOff>
    </xdr:to>
    <xdr:pic>
      <xdr:nvPicPr>
        <xdr:cNvPr id="5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1658042" y="16338607"/>
          <a:ext cx="606800" cy="145422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379880</xdr:colOff>
      <xdr:row>28</xdr:row>
      <xdr:rowOff>51547</xdr:rowOff>
    </xdr:from>
    <xdr:to>
      <xdr:col>4</xdr:col>
      <xdr:colOff>342338</xdr:colOff>
      <xdr:row>28</xdr:row>
      <xdr:rowOff>649945</xdr:rowOff>
    </xdr:to>
    <xdr:pic>
      <xdr:nvPicPr>
        <xdr:cNvPr id="5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1563499" y="16472370"/>
          <a:ext cx="598398" cy="2517399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112059</xdr:colOff>
      <xdr:row>29</xdr:row>
      <xdr:rowOff>2</xdr:rowOff>
    </xdr:from>
    <xdr:to>
      <xdr:col>4</xdr:col>
      <xdr:colOff>55843</xdr:colOff>
      <xdr:row>29</xdr:row>
      <xdr:rowOff>616324</xdr:rowOff>
    </xdr:to>
    <xdr:pic>
      <xdr:nvPicPr>
        <xdr:cNvPr id="5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1579937" y="17414035"/>
          <a:ext cx="616322" cy="189360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124665</xdr:colOff>
      <xdr:row>29</xdr:row>
      <xdr:rowOff>659746</xdr:rowOff>
    </xdr:from>
    <xdr:to>
      <xdr:col>3</xdr:col>
      <xdr:colOff>1470533</xdr:colOff>
      <xdr:row>30</xdr:row>
      <xdr:rowOff>638735</xdr:rowOff>
    </xdr:to>
    <xdr:pic>
      <xdr:nvPicPr>
        <xdr:cNvPr id="5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1631736" y="18359557"/>
          <a:ext cx="640137" cy="134586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156181</xdr:colOff>
      <xdr:row>31</xdr:row>
      <xdr:rowOff>59532</xdr:rowOff>
    </xdr:from>
    <xdr:to>
      <xdr:col>4</xdr:col>
      <xdr:colOff>217334</xdr:colOff>
      <xdr:row>31</xdr:row>
      <xdr:rowOff>664652</xdr:rowOff>
    </xdr:to>
    <xdr:pic>
      <xdr:nvPicPr>
        <xdr:cNvPr id="5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688345" y="18742779"/>
          <a:ext cx="605120" cy="2010977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162485</xdr:colOff>
      <xdr:row>32</xdr:row>
      <xdr:rowOff>26616</xdr:rowOff>
    </xdr:from>
    <xdr:to>
      <xdr:col>4</xdr:col>
      <xdr:colOff>106272</xdr:colOff>
      <xdr:row>32</xdr:row>
      <xdr:rowOff>605117</xdr:rowOff>
    </xdr:to>
    <xdr:pic>
      <xdr:nvPicPr>
        <xdr:cNvPr id="6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1649275" y="21119679"/>
          <a:ext cx="578501" cy="189361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23392</xdr:colOff>
      <xdr:row>34</xdr:row>
      <xdr:rowOff>21431</xdr:rowOff>
    </xdr:from>
    <xdr:to>
      <xdr:col>3</xdr:col>
      <xdr:colOff>1591235</xdr:colOff>
      <xdr:row>34</xdr:row>
      <xdr:rowOff>588888</xdr:rowOff>
    </xdr:to>
    <xdr:pic>
      <xdr:nvPicPr>
        <xdr:cNvPr id="6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677791" y="20240914"/>
          <a:ext cx="567457" cy="1567843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292333</xdr:colOff>
      <xdr:row>36</xdr:row>
      <xdr:rowOff>21433</xdr:rowOff>
    </xdr:from>
    <xdr:to>
      <xdr:col>3</xdr:col>
      <xdr:colOff>1501587</xdr:colOff>
      <xdr:row>36</xdr:row>
      <xdr:rowOff>576722</xdr:rowOff>
    </xdr:to>
    <xdr:pic>
      <xdr:nvPicPr>
        <xdr:cNvPr id="6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1611036" y="21484289"/>
          <a:ext cx="555289" cy="1534225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136852</xdr:colOff>
      <xdr:row>36</xdr:row>
      <xdr:rowOff>613943</xdr:rowOff>
    </xdr:from>
    <xdr:to>
      <xdr:col>3</xdr:col>
      <xdr:colOff>1501588</xdr:colOff>
      <xdr:row>38</xdr:row>
      <xdr:rowOff>42318</xdr:rowOff>
    </xdr:to>
    <xdr:pic>
      <xdr:nvPicPr>
        <xdr:cNvPr id="6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1637312" y="22220013"/>
          <a:ext cx="672227" cy="1364736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237627</xdr:colOff>
      <xdr:row>39</xdr:row>
      <xdr:rowOff>11211</xdr:rowOff>
    </xdr:from>
    <xdr:to>
      <xdr:col>4</xdr:col>
      <xdr:colOff>44823</xdr:colOff>
      <xdr:row>39</xdr:row>
      <xdr:rowOff>643706</xdr:rowOff>
    </xdr:to>
    <xdr:pic>
      <xdr:nvPicPr>
        <xdr:cNvPr id="6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1629124" y="23239037"/>
          <a:ext cx="632495" cy="175702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68636</xdr:colOff>
      <xdr:row>42</xdr:row>
      <xdr:rowOff>67236</xdr:rowOff>
    </xdr:from>
    <xdr:to>
      <xdr:col>3</xdr:col>
      <xdr:colOff>1421187</xdr:colOff>
      <xdr:row>42</xdr:row>
      <xdr:rowOff>675360</xdr:rowOff>
    </xdr:to>
    <xdr:pic>
      <xdr:nvPicPr>
        <xdr:cNvPr id="6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1595056" y="24751375"/>
          <a:ext cx="608124" cy="1352551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44823</xdr:colOff>
      <xdr:row>43</xdr:row>
      <xdr:rowOff>47629</xdr:rowOff>
    </xdr:from>
    <xdr:to>
      <xdr:col>3</xdr:col>
      <xdr:colOff>1607072</xdr:colOff>
      <xdr:row>43</xdr:row>
      <xdr:rowOff>655753</xdr:rowOff>
    </xdr:to>
    <xdr:pic>
      <xdr:nvPicPr>
        <xdr:cNvPr id="6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1676092" y="25344095"/>
          <a:ext cx="608124" cy="1562249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134471</xdr:colOff>
      <xdr:row>45</xdr:row>
      <xdr:rowOff>33620</xdr:rowOff>
    </xdr:from>
    <xdr:to>
      <xdr:col>3</xdr:col>
      <xdr:colOff>1365714</xdr:colOff>
      <xdr:row>45</xdr:row>
      <xdr:rowOff>640092</xdr:rowOff>
    </xdr:to>
    <xdr:pic>
      <xdr:nvPicPr>
        <xdr:cNvPr id="6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1601063" y="26178322"/>
          <a:ext cx="606472" cy="1231243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3</xdr:col>
      <xdr:colOff>158284</xdr:colOff>
      <xdr:row>46</xdr:row>
      <xdr:rowOff>23814</xdr:rowOff>
    </xdr:from>
    <xdr:to>
      <xdr:col>3</xdr:col>
      <xdr:colOff>1389530</xdr:colOff>
      <xdr:row>46</xdr:row>
      <xdr:rowOff>630289</xdr:rowOff>
    </xdr:to>
    <xdr:pic>
      <xdr:nvPicPr>
        <xdr:cNvPr id="6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5400000">
          <a:off x="1624875" y="26896900"/>
          <a:ext cx="606475" cy="1231246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3</xdr:col>
      <xdr:colOff>1165974</xdr:colOff>
      <xdr:row>0</xdr:row>
      <xdr:rowOff>159687</xdr:rowOff>
    </xdr:from>
    <xdr:to>
      <xdr:col>6</xdr:col>
      <xdr:colOff>318969</xdr:colOff>
      <xdr:row>0</xdr:row>
      <xdr:rowOff>1309488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320180" y="159687"/>
          <a:ext cx="5910142" cy="1149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201706</xdr:colOff>
      <xdr:row>0</xdr:row>
      <xdr:rowOff>134471</xdr:rowOff>
    </xdr:from>
    <xdr:to>
      <xdr:col>3</xdr:col>
      <xdr:colOff>649941</xdr:colOff>
      <xdr:row>0</xdr:row>
      <xdr:rowOff>1454796</xdr:rowOff>
    </xdr:to>
    <xdr:pic>
      <xdr:nvPicPr>
        <xdr:cNvPr id="71" name="Рисунок 70" descr="нг 201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01706" y="134471"/>
          <a:ext cx="1602441" cy="1320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2"/>
  <sheetViews>
    <sheetView showGridLines="0" tabSelected="1" zoomScale="85" zoomScaleNormal="85" zoomScaleSheetLayoutView="85" workbookViewId="0">
      <pane ySplit="2" topLeftCell="A3" activePane="bottomLeft" state="frozen"/>
      <selection pane="bottomLeft" activeCell="H4" sqref="H4"/>
    </sheetView>
  </sheetViews>
  <sheetFormatPr defaultRowHeight="15"/>
  <cols>
    <col min="1" max="1" width="3.42578125" style="1" customWidth="1"/>
    <col min="2" max="2" width="9" style="10" customWidth="1"/>
    <col min="3" max="3" width="4.85546875" style="16" customWidth="1"/>
    <col min="4" max="4" width="24.42578125" style="1" customWidth="1"/>
    <col min="5" max="5" width="66.140625" style="8" customWidth="1"/>
    <col min="6" max="6" width="10.7109375" style="4" customWidth="1"/>
    <col min="7" max="9" width="13.7109375" style="37" customWidth="1"/>
    <col min="10" max="10" width="10.7109375" style="10" customWidth="1"/>
    <col min="11" max="11" width="11.5703125" style="4" customWidth="1"/>
    <col min="12" max="16384" width="9.140625" style="1"/>
  </cols>
  <sheetData>
    <row r="1" spans="1:11" ht="120" customHeight="1" thickBot="1">
      <c r="A1" s="34"/>
      <c r="B1" s="34"/>
      <c r="C1" s="34"/>
      <c r="D1" s="34"/>
      <c r="E1" s="34"/>
      <c r="F1" s="34"/>
      <c r="G1" s="35"/>
      <c r="H1" s="35"/>
      <c r="I1" s="35"/>
      <c r="J1" s="34"/>
      <c r="K1" s="34"/>
    </row>
    <row r="2" spans="1:11" s="15" customFormat="1" ht="76.5" customHeight="1" thickBot="1">
      <c r="A2" s="20"/>
      <c r="B2" s="21" t="s">
        <v>0</v>
      </c>
      <c r="C2" s="22"/>
      <c r="D2" s="21" t="s">
        <v>3</v>
      </c>
      <c r="E2" s="21" t="s">
        <v>1</v>
      </c>
      <c r="F2" s="23" t="s">
        <v>2</v>
      </c>
      <c r="G2" s="36" t="s">
        <v>71</v>
      </c>
      <c r="H2" s="36" t="s">
        <v>72</v>
      </c>
      <c r="I2" s="36" t="s">
        <v>73</v>
      </c>
      <c r="J2" s="24" t="s">
        <v>7</v>
      </c>
      <c r="K2" s="25" t="s">
        <v>8</v>
      </c>
    </row>
    <row r="3" spans="1:11" s="15" customFormat="1" ht="33" customHeight="1" thickBot="1">
      <c r="A3" s="74" t="s">
        <v>27</v>
      </c>
      <c r="B3" s="75"/>
      <c r="C3" s="75"/>
      <c r="D3" s="75"/>
      <c r="E3" s="75"/>
      <c r="F3" s="75"/>
      <c r="G3" s="75"/>
      <c r="H3" s="75"/>
      <c r="I3" s="75"/>
      <c r="J3" s="75"/>
      <c r="K3" s="76"/>
    </row>
    <row r="4" spans="1:11" ht="36" customHeight="1">
      <c r="A4" s="61" t="s">
        <v>6</v>
      </c>
      <c r="B4" s="39">
        <v>9029</v>
      </c>
      <c r="C4" s="66" t="s">
        <v>28</v>
      </c>
      <c r="D4" s="40"/>
      <c r="E4" s="41" t="s">
        <v>10</v>
      </c>
      <c r="F4" s="42">
        <v>3728</v>
      </c>
      <c r="G4" s="43">
        <v>2692.44</v>
      </c>
      <c r="H4" s="43">
        <v>2485.33</v>
      </c>
      <c r="I4" s="43">
        <v>2278.2199999999998</v>
      </c>
      <c r="J4" s="44">
        <v>0</v>
      </c>
      <c r="K4" s="45">
        <f t="shared" ref="K4:K9" si="0">IF(J$48&gt;=30,I4*J4, (IF(J$48&gt;=12,H4*J4,(IF(J$48&gt;=6,G4*J4,F4*J4)))))</f>
        <v>0</v>
      </c>
    </row>
    <row r="5" spans="1:11" ht="52.5" customHeight="1">
      <c r="A5" s="72"/>
      <c r="B5" s="11">
        <v>9004</v>
      </c>
      <c r="C5" s="67"/>
      <c r="D5" s="2"/>
      <c r="E5" s="9" t="s">
        <v>36</v>
      </c>
      <c r="F5" s="7">
        <v>4636</v>
      </c>
      <c r="G5" s="38">
        <v>3348.22</v>
      </c>
      <c r="H5" s="38">
        <v>3090.67</v>
      </c>
      <c r="I5" s="38">
        <v>2833.11</v>
      </c>
      <c r="J5" s="17">
        <v>0</v>
      </c>
      <c r="K5" s="18">
        <f t="shared" si="0"/>
        <v>0</v>
      </c>
    </row>
    <row r="6" spans="1:11" ht="60" customHeight="1">
      <c r="A6" s="72"/>
      <c r="B6" s="11">
        <v>9001</v>
      </c>
      <c r="C6" s="67"/>
      <c r="D6" s="2"/>
      <c r="E6" s="9" t="s">
        <v>37</v>
      </c>
      <c r="F6" s="7">
        <v>5963</v>
      </c>
      <c r="G6" s="38">
        <v>4306.6099999999997</v>
      </c>
      <c r="H6" s="38">
        <v>3975.33</v>
      </c>
      <c r="I6" s="38">
        <v>3644.06</v>
      </c>
      <c r="J6" s="17">
        <v>0</v>
      </c>
      <c r="K6" s="18">
        <f t="shared" si="0"/>
        <v>0</v>
      </c>
    </row>
    <row r="7" spans="1:11" ht="47.1" customHeight="1">
      <c r="A7" s="72"/>
      <c r="B7" s="11">
        <v>993007</v>
      </c>
      <c r="C7" s="67" t="s">
        <v>29</v>
      </c>
      <c r="D7" s="2"/>
      <c r="E7" s="9" t="s">
        <v>11</v>
      </c>
      <c r="F7" s="7">
        <v>6635</v>
      </c>
      <c r="G7" s="38">
        <v>4791.9399999999996</v>
      </c>
      <c r="H7" s="38">
        <v>4423.33</v>
      </c>
      <c r="I7" s="38">
        <v>4054.72</v>
      </c>
      <c r="J7" s="17">
        <v>0</v>
      </c>
      <c r="K7" s="18">
        <f t="shared" si="0"/>
        <v>0</v>
      </c>
    </row>
    <row r="8" spans="1:11" ht="45.75" customHeight="1">
      <c r="A8" s="72"/>
      <c r="B8" s="11">
        <v>993009</v>
      </c>
      <c r="C8" s="67"/>
      <c r="D8" s="2"/>
      <c r="E8" s="9" t="s">
        <v>12</v>
      </c>
      <c r="F8" s="7">
        <v>11094</v>
      </c>
      <c r="G8" s="38">
        <v>8012.33</v>
      </c>
      <c r="H8" s="38">
        <v>7396</v>
      </c>
      <c r="I8" s="38">
        <v>6779.67</v>
      </c>
      <c r="J8" s="17">
        <v>0</v>
      </c>
      <c r="K8" s="18">
        <f t="shared" si="0"/>
        <v>0</v>
      </c>
    </row>
    <row r="9" spans="1:11" ht="47.1" customHeight="1" thickBot="1">
      <c r="A9" s="62"/>
      <c r="B9" s="13">
        <v>993014</v>
      </c>
      <c r="C9" s="68"/>
      <c r="D9" s="5"/>
      <c r="E9" s="14" t="s">
        <v>13</v>
      </c>
      <c r="F9" s="6">
        <v>13879</v>
      </c>
      <c r="G9" s="46">
        <v>10023.719999999999</v>
      </c>
      <c r="H9" s="46">
        <v>9252.67</v>
      </c>
      <c r="I9" s="46">
        <v>8481.61</v>
      </c>
      <c r="J9" s="19">
        <v>0</v>
      </c>
      <c r="K9" s="28">
        <f t="shared" si="0"/>
        <v>0</v>
      </c>
    </row>
    <row r="10" spans="1:11" s="15" customFormat="1" ht="33" customHeight="1" thickBot="1">
      <c r="A10" s="69" t="s">
        <v>68</v>
      </c>
      <c r="B10" s="70"/>
      <c r="C10" s="70"/>
      <c r="D10" s="70"/>
      <c r="E10" s="70"/>
      <c r="F10" s="70"/>
      <c r="G10" s="70"/>
      <c r="H10" s="70"/>
      <c r="I10" s="70"/>
      <c r="J10" s="70"/>
      <c r="K10" s="71"/>
    </row>
    <row r="11" spans="1:11" ht="48.75" customHeight="1">
      <c r="A11" s="61" t="s">
        <v>6</v>
      </c>
      <c r="B11" s="39">
        <v>1085003</v>
      </c>
      <c r="C11" s="66" t="s">
        <v>30</v>
      </c>
      <c r="D11" s="40"/>
      <c r="E11" s="41" t="s">
        <v>38</v>
      </c>
      <c r="F11" s="42">
        <v>3285</v>
      </c>
      <c r="G11" s="43">
        <v>2372.5</v>
      </c>
      <c r="H11" s="43">
        <v>2190</v>
      </c>
      <c r="I11" s="43">
        <v>2007.5</v>
      </c>
      <c r="J11" s="44">
        <v>0</v>
      </c>
      <c r="K11" s="45">
        <f>IF(J$48&gt;=30,I11*J11, (IF(J$48&gt;=12,H11*J11,(IF(J$48&gt;=6,G11*J11,F11*J11)))))</f>
        <v>0</v>
      </c>
    </row>
    <row r="12" spans="1:11" ht="47.1" customHeight="1">
      <c r="A12" s="72"/>
      <c r="B12" s="11">
        <v>20167</v>
      </c>
      <c r="C12" s="67"/>
      <c r="D12" s="2"/>
      <c r="E12" s="9" t="s">
        <v>14</v>
      </c>
      <c r="F12" s="7">
        <v>4990</v>
      </c>
      <c r="G12" s="38">
        <v>3603.89</v>
      </c>
      <c r="H12" s="38">
        <v>3326.67</v>
      </c>
      <c r="I12" s="38">
        <v>3049.44</v>
      </c>
      <c r="J12" s="17">
        <v>0</v>
      </c>
      <c r="K12" s="18">
        <f>IF(J$48&gt;=30,I12*J12, (IF(J$48&gt;=12,H12*J12,(IF(J$48&gt;=6,G12*J12,F12*J12)))))</f>
        <v>0</v>
      </c>
    </row>
    <row r="13" spans="1:11" ht="47.1" customHeight="1">
      <c r="A13" s="72"/>
      <c r="B13" s="11">
        <v>20166</v>
      </c>
      <c r="C13" s="67"/>
      <c r="D13" s="2"/>
      <c r="E13" s="9" t="s">
        <v>39</v>
      </c>
      <c r="F13" s="7">
        <v>5361</v>
      </c>
      <c r="G13" s="38">
        <v>3871.83</v>
      </c>
      <c r="H13" s="38">
        <v>3574</v>
      </c>
      <c r="I13" s="38">
        <v>3276.17</v>
      </c>
      <c r="J13" s="17">
        <v>0</v>
      </c>
      <c r="K13" s="18">
        <f>IF(J$48&gt;=30,I13*J13, (IF(J$48&gt;=12,H13*J13,(IF(J$48&gt;=6,G13*J13,F13*J13)))))</f>
        <v>0</v>
      </c>
    </row>
    <row r="14" spans="1:11" ht="50.25" customHeight="1">
      <c r="A14" s="72"/>
      <c r="B14" s="11">
        <v>20168</v>
      </c>
      <c r="C14" s="67"/>
      <c r="D14" s="2"/>
      <c r="E14" s="9" t="s">
        <v>15</v>
      </c>
      <c r="F14" s="7">
        <v>8863</v>
      </c>
      <c r="G14" s="38">
        <v>6401.06</v>
      </c>
      <c r="H14" s="38">
        <v>5908.67</v>
      </c>
      <c r="I14" s="38">
        <v>5416.28</v>
      </c>
      <c r="J14" s="17">
        <v>0</v>
      </c>
      <c r="K14" s="18">
        <f>IF(J$48&gt;=30,I14*J14, (IF(J$48&gt;=12,H14*J14,(IF(J$48&gt;=6,G14*J14,F14*J14)))))</f>
        <v>0</v>
      </c>
    </row>
    <row r="15" spans="1:11" ht="52.5" customHeight="1" thickBot="1">
      <c r="A15" s="62"/>
      <c r="B15" s="13">
        <v>20164</v>
      </c>
      <c r="C15" s="68"/>
      <c r="D15" s="5"/>
      <c r="E15" s="14" t="s">
        <v>16</v>
      </c>
      <c r="F15" s="6">
        <v>9691.91</v>
      </c>
      <c r="G15" s="46">
        <v>6999.71</v>
      </c>
      <c r="H15" s="46">
        <v>6461.27</v>
      </c>
      <c r="I15" s="46">
        <v>5922.83</v>
      </c>
      <c r="J15" s="19">
        <v>0</v>
      </c>
      <c r="K15" s="28">
        <f>IF(J$48&gt;=30,I15*J15, (IF(J$48&gt;=12,H15*J15,(IF(J$48&gt;=6,G15*J15,F15*J15)))))</f>
        <v>0</v>
      </c>
    </row>
    <row r="16" spans="1:11" s="15" customFormat="1" ht="33" customHeight="1" thickBot="1">
      <c r="A16" s="69" t="s">
        <v>67</v>
      </c>
      <c r="B16" s="70"/>
      <c r="C16" s="70"/>
      <c r="D16" s="70"/>
      <c r="E16" s="70"/>
      <c r="F16" s="70"/>
      <c r="G16" s="70"/>
      <c r="H16" s="70"/>
      <c r="I16" s="70"/>
      <c r="J16" s="70"/>
      <c r="K16" s="71"/>
    </row>
    <row r="17" spans="1:11" ht="47.25" customHeight="1" thickBot="1">
      <c r="A17" s="47" t="s">
        <v>4</v>
      </c>
      <c r="B17" s="48">
        <v>997003</v>
      </c>
      <c r="C17" s="49" t="s">
        <v>31</v>
      </c>
      <c r="D17" s="50"/>
      <c r="E17" s="51" t="s">
        <v>17</v>
      </c>
      <c r="F17" s="52">
        <v>1736</v>
      </c>
      <c r="G17" s="53">
        <v>1253.78</v>
      </c>
      <c r="H17" s="53">
        <v>1157.33</v>
      </c>
      <c r="I17" s="53">
        <v>1060.8900000000001</v>
      </c>
      <c r="J17" s="54">
        <v>0</v>
      </c>
      <c r="K17" s="55">
        <f>IF(J$48&gt;=30,I17*J17, (IF(J$48&gt;=12,H17*J17,(IF(J$48&gt;=6,G17*J17,F17*J17)))))</f>
        <v>0</v>
      </c>
    </row>
    <row r="18" spans="1:11" s="15" customFormat="1" ht="33" customHeight="1" thickBot="1">
      <c r="A18" s="69" t="s">
        <v>66</v>
      </c>
      <c r="B18" s="70"/>
      <c r="C18" s="70"/>
      <c r="D18" s="70"/>
      <c r="E18" s="70"/>
      <c r="F18" s="70"/>
      <c r="G18" s="70"/>
      <c r="H18" s="70"/>
      <c r="I18" s="70"/>
      <c r="J18" s="70"/>
      <c r="K18" s="71"/>
    </row>
    <row r="19" spans="1:11" ht="41.25" customHeight="1">
      <c r="A19" s="61" t="s">
        <v>35</v>
      </c>
      <c r="B19" s="39">
        <v>162001</v>
      </c>
      <c r="C19" s="66" t="s">
        <v>56</v>
      </c>
      <c r="D19" s="40"/>
      <c r="E19" s="41" t="s">
        <v>18</v>
      </c>
      <c r="F19" s="42">
        <v>2674</v>
      </c>
      <c r="G19" s="43">
        <v>1931.22</v>
      </c>
      <c r="H19" s="43">
        <v>1782.67</v>
      </c>
      <c r="I19" s="43">
        <v>1634.11</v>
      </c>
      <c r="J19" s="44">
        <v>0</v>
      </c>
      <c r="K19" s="45">
        <f t="shared" ref="K19:K26" si="1">IF(J$48&gt;=30,I19*J19, (IF(J$48&gt;=12,H19*J19,(IF(J$48&gt;=6,G19*J19,F19*J19)))))</f>
        <v>0</v>
      </c>
    </row>
    <row r="20" spans="1:11" ht="50.25" customHeight="1">
      <c r="A20" s="72"/>
      <c r="B20" s="11">
        <v>162279</v>
      </c>
      <c r="C20" s="67"/>
      <c r="D20" s="2"/>
      <c r="E20" s="9" t="s">
        <v>41</v>
      </c>
      <c r="F20" s="7">
        <v>6990</v>
      </c>
      <c r="G20" s="38">
        <v>5048.33</v>
      </c>
      <c r="H20" s="38">
        <v>4660</v>
      </c>
      <c r="I20" s="38">
        <v>4271.67</v>
      </c>
      <c r="J20" s="17">
        <v>0</v>
      </c>
      <c r="K20" s="18">
        <f t="shared" si="1"/>
        <v>0</v>
      </c>
    </row>
    <row r="21" spans="1:11" ht="47.1" customHeight="1">
      <c r="A21" s="72"/>
      <c r="B21" s="11">
        <v>162123</v>
      </c>
      <c r="C21" s="67"/>
      <c r="D21" s="2"/>
      <c r="E21" s="9" t="s">
        <v>19</v>
      </c>
      <c r="F21" s="7">
        <v>7762</v>
      </c>
      <c r="G21" s="38">
        <v>5605.89</v>
      </c>
      <c r="H21" s="38">
        <v>5174.67</v>
      </c>
      <c r="I21" s="38">
        <v>4743.4399999999996</v>
      </c>
      <c r="J21" s="17">
        <v>0</v>
      </c>
      <c r="K21" s="18">
        <f t="shared" si="1"/>
        <v>0</v>
      </c>
    </row>
    <row r="22" spans="1:11" ht="47.1" customHeight="1">
      <c r="A22" s="72"/>
      <c r="B22" s="11">
        <v>162263</v>
      </c>
      <c r="C22" s="67"/>
      <c r="D22" s="2"/>
      <c r="E22" s="9" t="s">
        <v>42</v>
      </c>
      <c r="F22" s="7">
        <v>8437</v>
      </c>
      <c r="G22" s="38">
        <v>6093.39</v>
      </c>
      <c r="H22" s="38">
        <v>5624.67</v>
      </c>
      <c r="I22" s="38">
        <v>5155.9399999999996</v>
      </c>
      <c r="J22" s="17">
        <v>0</v>
      </c>
      <c r="K22" s="18">
        <f t="shared" si="1"/>
        <v>0</v>
      </c>
    </row>
    <row r="23" spans="1:11" ht="59.25" customHeight="1">
      <c r="A23" s="72"/>
      <c r="B23" s="11">
        <v>162261</v>
      </c>
      <c r="C23" s="67"/>
      <c r="D23" s="2"/>
      <c r="E23" s="9" t="s">
        <v>20</v>
      </c>
      <c r="F23" s="7">
        <v>9300</v>
      </c>
      <c r="G23" s="38">
        <v>6716.67</v>
      </c>
      <c r="H23" s="38">
        <v>6200</v>
      </c>
      <c r="I23" s="38">
        <v>5683.33</v>
      </c>
      <c r="J23" s="17">
        <v>0</v>
      </c>
      <c r="K23" s="18">
        <f t="shared" si="1"/>
        <v>0</v>
      </c>
    </row>
    <row r="24" spans="1:11" ht="47.1" customHeight="1">
      <c r="A24" s="72"/>
      <c r="B24" s="11">
        <v>162231</v>
      </c>
      <c r="C24" s="67"/>
      <c r="D24" s="2"/>
      <c r="E24" s="9" t="s">
        <v>40</v>
      </c>
      <c r="F24" s="7">
        <v>10146</v>
      </c>
      <c r="G24" s="38">
        <v>7327.67</v>
      </c>
      <c r="H24" s="38">
        <v>6764</v>
      </c>
      <c r="I24" s="38">
        <v>6200.33</v>
      </c>
      <c r="J24" s="17">
        <v>0</v>
      </c>
      <c r="K24" s="18">
        <f t="shared" si="1"/>
        <v>0</v>
      </c>
    </row>
    <row r="25" spans="1:11" ht="60" customHeight="1">
      <c r="A25" s="72"/>
      <c r="B25" s="11">
        <v>162243</v>
      </c>
      <c r="C25" s="67"/>
      <c r="D25" s="2"/>
      <c r="E25" s="9" t="s">
        <v>21</v>
      </c>
      <c r="F25" s="7">
        <v>10734</v>
      </c>
      <c r="G25" s="38">
        <v>7752.33</v>
      </c>
      <c r="H25" s="38">
        <v>7156</v>
      </c>
      <c r="I25" s="38">
        <v>6559.67</v>
      </c>
      <c r="J25" s="17">
        <v>0</v>
      </c>
      <c r="K25" s="18">
        <f t="shared" si="1"/>
        <v>0</v>
      </c>
    </row>
    <row r="26" spans="1:11" ht="47.1" customHeight="1" thickBot="1">
      <c r="A26" s="62"/>
      <c r="B26" s="13">
        <v>162159</v>
      </c>
      <c r="C26" s="68"/>
      <c r="D26" s="5"/>
      <c r="E26" s="14" t="s">
        <v>43</v>
      </c>
      <c r="F26" s="6">
        <v>11382</v>
      </c>
      <c r="G26" s="46">
        <v>8220.33</v>
      </c>
      <c r="H26" s="46">
        <v>7588</v>
      </c>
      <c r="I26" s="46">
        <v>6955.67</v>
      </c>
      <c r="J26" s="19">
        <v>0</v>
      </c>
      <c r="K26" s="28">
        <f t="shared" si="1"/>
        <v>0</v>
      </c>
    </row>
    <row r="27" spans="1:11" s="15" customFormat="1" ht="33" customHeight="1" thickBot="1">
      <c r="A27" s="69" t="s">
        <v>68</v>
      </c>
      <c r="B27" s="70"/>
      <c r="C27" s="70"/>
      <c r="D27" s="70"/>
      <c r="E27" s="70"/>
      <c r="F27" s="70"/>
      <c r="G27" s="70"/>
      <c r="H27" s="70"/>
      <c r="I27" s="70"/>
      <c r="J27" s="70"/>
      <c r="K27" s="71"/>
    </row>
    <row r="28" spans="1:11" ht="51.75" customHeight="1">
      <c r="A28" s="56"/>
      <c r="B28" s="39">
        <v>1028022</v>
      </c>
      <c r="C28" s="57" t="s">
        <v>57</v>
      </c>
      <c r="D28" s="40"/>
      <c r="E28" s="41" t="s">
        <v>44</v>
      </c>
      <c r="F28" s="42">
        <v>8337</v>
      </c>
      <c r="G28" s="43">
        <v>6021.17</v>
      </c>
      <c r="H28" s="43">
        <v>5558</v>
      </c>
      <c r="I28" s="43">
        <v>5094.83</v>
      </c>
      <c r="J28" s="44">
        <v>0</v>
      </c>
      <c r="K28" s="45">
        <f t="shared" ref="K28:K33" si="2">IF(J$48&gt;=30,I28*J28, (IF(J$48&gt;=12,H28*J28,(IF(J$48&gt;=6,G28*J28,F28*J28)))))</f>
        <v>0</v>
      </c>
    </row>
    <row r="29" spans="1:11" ht="53.25" customHeight="1">
      <c r="A29" s="72" t="s">
        <v>34</v>
      </c>
      <c r="B29" s="12">
        <v>666048</v>
      </c>
      <c r="C29" s="67" t="s">
        <v>31</v>
      </c>
      <c r="D29" s="3"/>
      <c r="E29" s="9" t="s">
        <v>22</v>
      </c>
      <c r="F29" s="7">
        <v>1795</v>
      </c>
      <c r="G29" s="38">
        <v>1296.3900000000001</v>
      </c>
      <c r="H29" s="38">
        <v>1196.67</v>
      </c>
      <c r="I29" s="38">
        <v>1096.94</v>
      </c>
      <c r="J29" s="17">
        <v>0</v>
      </c>
      <c r="K29" s="18">
        <f t="shared" si="2"/>
        <v>0</v>
      </c>
    </row>
    <row r="30" spans="1:11" ht="51.75" customHeight="1">
      <c r="A30" s="72"/>
      <c r="B30" s="11">
        <v>666050</v>
      </c>
      <c r="C30" s="67"/>
      <c r="D30" s="2"/>
      <c r="E30" s="9" t="s">
        <v>23</v>
      </c>
      <c r="F30" s="7">
        <v>1795</v>
      </c>
      <c r="G30" s="38">
        <v>1296.3900000000001</v>
      </c>
      <c r="H30" s="38">
        <v>1196.67</v>
      </c>
      <c r="I30" s="38">
        <v>1096.94</v>
      </c>
      <c r="J30" s="17">
        <v>0</v>
      </c>
      <c r="K30" s="18">
        <f t="shared" si="2"/>
        <v>0</v>
      </c>
    </row>
    <row r="31" spans="1:11" ht="52.5" customHeight="1">
      <c r="A31" s="72"/>
      <c r="B31" s="11">
        <v>666059</v>
      </c>
      <c r="C31" s="67"/>
      <c r="D31" s="2"/>
      <c r="E31" s="9" t="s">
        <v>24</v>
      </c>
      <c r="F31" s="7">
        <v>2364</v>
      </c>
      <c r="G31" s="38">
        <v>1707.33</v>
      </c>
      <c r="H31" s="38">
        <v>1576</v>
      </c>
      <c r="I31" s="38">
        <v>1444.67</v>
      </c>
      <c r="J31" s="17">
        <v>0</v>
      </c>
      <c r="K31" s="18">
        <f t="shared" si="2"/>
        <v>0</v>
      </c>
    </row>
    <row r="32" spans="1:11" ht="55.5" customHeight="1">
      <c r="A32" s="72"/>
      <c r="B32" s="11">
        <v>666052</v>
      </c>
      <c r="C32" s="67"/>
      <c r="D32" s="2"/>
      <c r="E32" s="9" t="s">
        <v>46</v>
      </c>
      <c r="F32" s="7">
        <v>3579</v>
      </c>
      <c r="G32" s="38">
        <v>2584.83</v>
      </c>
      <c r="H32" s="38">
        <v>2386</v>
      </c>
      <c r="I32" s="38">
        <v>2187.17</v>
      </c>
      <c r="J32" s="17">
        <v>0</v>
      </c>
      <c r="K32" s="18">
        <f t="shared" si="2"/>
        <v>0</v>
      </c>
    </row>
    <row r="33" spans="1:11" ht="49.5" customHeight="1" thickBot="1">
      <c r="A33" s="62"/>
      <c r="B33" s="13">
        <v>666055</v>
      </c>
      <c r="C33" s="68"/>
      <c r="D33" s="5"/>
      <c r="E33" s="14" t="s">
        <v>45</v>
      </c>
      <c r="F33" s="6">
        <v>12400</v>
      </c>
      <c r="G33" s="46">
        <v>8955.56</v>
      </c>
      <c r="H33" s="46">
        <v>8266.67</v>
      </c>
      <c r="I33" s="46">
        <v>7577.78</v>
      </c>
      <c r="J33" s="19">
        <v>0</v>
      </c>
      <c r="K33" s="28">
        <f t="shared" si="2"/>
        <v>0</v>
      </c>
    </row>
    <row r="34" spans="1:11" s="15" customFormat="1" ht="33" customHeight="1" thickBot="1">
      <c r="A34" s="69" t="s">
        <v>64</v>
      </c>
      <c r="B34" s="70"/>
      <c r="C34" s="70"/>
      <c r="D34" s="70"/>
      <c r="E34" s="70"/>
      <c r="F34" s="70"/>
      <c r="G34" s="70"/>
      <c r="H34" s="70"/>
      <c r="I34" s="70"/>
      <c r="J34" s="70"/>
      <c r="K34" s="71"/>
    </row>
    <row r="35" spans="1:11" ht="47.1" customHeight="1">
      <c r="A35" s="61" t="s">
        <v>5</v>
      </c>
      <c r="B35" s="39">
        <v>11022</v>
      </c>
      <c r="C35" s="58" t="s">
        <v>58</v>
      </c>
      <c r="D35" s="40"/>
      <c r="E35" s="41" t="s">
        <v>49</v>
      </c>
      <c r="F35" s="42">
        <v>6000</v>
      </c>
      <c r="G35" s="43">
        <v>4333.33</v>
      </c>
      <c r="H35" s="43">
        <v>4000</v>
      </c>
      <c r="I35" s="43">
        <v>3666.67</v>
      </c>
      <c r="J35" s="44">
        <v>0</v>
      </c>
      <c r="K35" s="45">
        <f t="shared" ref="K35:K41" si="3">IF(J$48&gt;=30,I35*J35, (IF(J$48&gt;=12,H35*J35,(IF(J$48&gt;=6,G35*J35,F35*J35)))))</f>
        <v>0</v>
      </c>
    </row>
    <row r="36" spans="1:11" ht="50.25" customHeight="1">
      <c r="A36" s="73" t="s">
        <v>65</v>
      </c>
      <c r="B36" s="12">
        <v>74100</v>
      </c>
      <c r="C36" s="67" t="s">
        <v>33</v>
      </c>
      <c r="D36" s="3"/>
      <c r="E36" s="9" t="s">
        <v>26</v>
      </c>
      <c r="F36" s="7">
        <v>9852</v>
      </c>
      <c r="G36" s="38">
        <v>7115.33</v>
      </c>
      <c r="H36" s="38">
        <v>6568</v>
      </c>
      <c r="I36" s="38">
        <v>6020.67</v>
      </c>
      <c r="J36" s="17">
        <v>0</v>
      </c>
      <c r="K36" s="18">
        <f t="shared" si="3"/>
        <v>0</v>
      </c>
    </row>
    <row r="37" spans="1:11" ht="51" customHeight="1">
      <c r="A37" s="72"/>
      <c r="B37" s="11">
        <v>74105</v>
      </c>
      <c r="C37" s="67"/>
      <c r="D37" s="2"/>
      <c r="E37" s="9" t="s">
        <v>48</v>
      </c>
      <c r="F37" s="7">
        <v>15144</v>
      </c>
      <c r="G37" s="38">
        <v>10937.33</v>
      </c>
      <c r="H37" s="38">
        <v>10096</v>
      </c>
      <c r="I37" s="38">
        <v>9254.67</v>
      </c>
      <c r="J37" s="17">
        <v>0</v>
      </c>
      <c r="K37" s="18">
        <f t="shared" si="3"/>
        <v>0</v>
      </c>
    </row>
    <row r="38" spans="1:11" ht="47.1" customHeight="1">
      <c r="A38" s="72"/>
      <c r="B38" s="11">
        <v>75020</v>
      </c>
      <c r="C38" s="67" t="s">
        <v>32</v>
      </c>
      <c r="D38" s="2"/>
      <c r="E38" s="9" t="s">
        <v>51</v>
      </c>
      <c r="F38" s="7">
        <v>4456</v>
      </c>
      <c r="G38" s="38">
        <v>3218.22</v>
      </c>
      <c r="H38" s="38">
        <v>2970.67</v>
      </c>
      <c r="I38" s="38">
        <v>2723.11</v>
      </c>
      <c r="J38" s="17">
        <v>0</v>
      </c>
      <c r="K38" s="18">
        <f t="shared" si="3"/>
        <v>0</v>
      </c>
    </row>
    <row r="39" spans="1:11" ht="47.1" customHeight="1">
      <c r="A39" s="72"/>
      <c r="B39" s="11">
        <v>75036</v>
      </c>
      <c r="C39" s="67"/>
      <c r="D39" s="2"/>
      <c r="E39" s="9" t="s">
        <v>50</v>
      </c>
      <c r="F39" s="7">
        <v>6437</v>
      </c>
      <c r="G39" s="38">
        <v>4648.9399999999996</v>
      </c>
      <c r="H39" s="38">
        <v>4291.33</v>
      </c>
      <c r="I39" s="38">
        <v>3933.72</v>
      </c>
      <c r="J39" s="17">
        <v>0</v>
      </c>
      <c r="K39" s="18">
        <f t="shared" si="3"/>
        <v>0</v>
      </c>
    </row>
    <row r="40" spans="1:11" ht="52.5" customHeight="1">
      <c r="A40" s="72"/>
      <c r="B40" s="11">
        <v>75055</v>
      </c>
      <c r="C40" s="67"/>
      <c r="D40" s="2"/>
      <c r="E40" s="9" t="s">
        <v>25</v>
      </c>
      <c r="F40" s="7">
        <v>7610</v>
      </c>
      <c r="G40" s="38">
        <v>5496.11</v>
      </c>
      <c r="H40" s="38">
        <v>5073.33</v>
      </c>
      <c r="I40" s="38">
        <v>4650.5600000000004</v>
      </c>
      <c r="J40" s="17">
        <v>0</v>
      </c>
      <c r="K40" s="18">
        <f t="shared" si="3"/>
        <v>0</v>
      </c>
    </row>
    <row r="41" spans="1:11" ht="47.1" customHeight="1" thickBot="1">
      <c r="A41" s="62"/>
      <c r="B41" s="13">
        <v>75061</v>
      </c>
      <c r="C41" s="68"/>
      <c r="D41" s="5"/>
      <c r="E41" s="14" t="s">
        <v>47</v>
      </c>
      <c r="F41" s="6">
        <v>11861</v>
      </c>
      <c r="G41" s="46">
        <v>8566.2800000000007</v>
      </c>
      <c r="H41" s="46">
        <v>7907.33</v>
      </c>
      <c r="I41" s="46">
        <v>7248.39</v>
      </c>
      <c r="J41" s="19">
        <v>0</v>
      </c>
      <c r="K41" s="28">
        <f t="shared" si="3"/>
        <v>0</v>
      </c>
    </row>
    <row r="42" spans="1:11" s="15" customFormat="1" ht="33" customHeight="1" thickBot="1">
      <c r="A42" s="69" t="s">
        <v>63</v>
      </c>
      <c r="B42" s="70"/>
      <c r="C42" s="70"/>
      <c r="D42" s="70"/>
      <c r="E42" s="70"/>
      <c r="F42" s="70"/>
      <c r="G42" s="70"/>
      <c r="H42" s="70"/>
      <c r="I42" s="70"/>
      <c r="J42" s="70"/>
      <c r="K42" s="71"/>
    </row>
    <row r="43" spans="1:11" ht="56.25" customHeight="1">
      <c r="A43" s="56" t="s">
        <v>69</v>
      </c>
      <c r="B43" s="39">
        <v>936005</v>
      </c>
      <c r="C43" s="58" t="s">
        <v>59</v>
      </c>
      <c r="D43" s="40"/>
      <c r="E43" s="41" t="s">
        <v>52</v>
      </c>
      <c r="F43" s="42">
        <v>3850</v>
      </c>
      <c r="G43" s="43">
        <v>2780.56</v>
      </c>
      <c r="H43" s="43">
        <v>2566.67</v>
      </c>
      <c r="I43" s="43">
        <v>2352.7800000000002</v>
      </c>
      <c r="J43" s="44">
        <v>0</v>
      </c>
      <c r="K43" s="45">
        <f>IF(J$48&gt;=30,I43*J43, (IF(J$48&gt;=12,H43*J43,(IF(J$48&gt;=6,G43*J43,F43*J43)))))</f>
        <v>0</v>
      </c>
    </row>
    <row r="44" spans="1:11" ht="54" customHeight="1" thickBot="1">
      <c r="A44" s="59" t="s">
        <v>70</v>
      </c>
      <c r="B44" s="13">
        <v>1059001</v>
      </c>
      <c r="C44" s="60" t="s">
        <v>60</v>
      </c>
      <c r="D44" s="5"/>
      <c r="E44" s="14" t="s">
        <v>53</v>
      </c>
      <c r="F44" s="6">
        <v>3855</v>
      </c>
      <c r="G44" s="46">
        <v>2784.17</v>
      </c>
      <c r="H44" s="46">
        <v>2570</v>
      </c>
      <c r="I44" s="46">
        <v>2355.83</v>
      </c>
      <c r="J44" s="19">
        <v>0</v>
      </c>
      <c r="K44" s="28">
        <f>IF(J$48&gt;=30,I44*J44, (IF(J$48&gt;=12,H44*J44,(IF(J$48&gt;=6,G44*J44,F44*J44)))))</f>
        <v>0</v>
      </c>
    </row>
    <row r="45" spans="1:11" s="15" customFormat="1" ht="33" customHeight="1" thickBot="1">
      <c r="A45" s="69" t="s">
        <v>62</v>
      </c>
      <c r="B45" s="70"/>
      <c r="C45" s="70"/>
      <c r="D45" s="70"/>
      <c r="E45" s="70"/>
      <c r="F45" s="70"/>
      <c r="G45" s="70"/>
      <c r="H45" s="70"/>
      <c r="I45" s="70"/>
      <c r="J45" s="70"/>
      <c r="K45" s="71"/>
    </row>
    <row r="46" spans="1:11" ht="52.5" customHeight="1">
      <c r="A46" s="61" t="s">
        <v>6</v>
      </c>
      <c r="B46" s="39">
        <v>76024</v>
      </c>
      <c r="C46" s="66" t="s">
        <v>61</v>
      </c>
      <c r="D46" s="40"/>
      <c r="E46" s="41" t="s">
        <v>55</v>
      </c>
      <c r="F46" s="42">
        <v>4380</v>
      </c>
      <c r="G46" s="43">
        <v>3163.33</v>
      </c>
      <c r="H46" s="43">
        <v>2920</v>
      </c>
      <c r="I46" s="43">
        <v>2676.67</v>
      </c>
      <c r="J46" s="44">
        <v>0</v>
      </c>
      <c r="K46" s="45">
        <f>IF(J$48&gt;=30,I46*J46, (IF(J$48&gt;=12,H46*J46,(IF(J$48&gt;=6,G46*J46,F46*J46)))))</f>
        <v>0</v>
      </c>
    </row>
    <row r="47" spans="1:11" ht="52.5" customHeight="1" thickBot="1">
      <c r="A47" s="62"/>
      <c r="B47" s="13">
        <v>76012</v>
      </c>
      <c r="C47" s="68"/>
      <c r="D47" s="5"/>
      <c r="E47" s="14" t="s">
        <v>54</v>
      </c>
      <c r="F47" s="6">
        <v>10657</v>
      </c>
      <c r="G47" s="46">
        <v>7696.72</v>
      </c>
      <c r="H47" s="46">
        <v>7104.67</v>
      </c>
      <c r="I47" s="46">
        <v>6512.61</v>
      </c>
      <c r="J47" s="19">
        <v>0</v>
      </c>
      <c r="K47" s="28">
        <f>IF(J$48&gt;=30,I47*J47, (IF(J$48&gt;=12,H47*J47,(IF(J$48&gt;=6,G47*J47,F47*J47)))))</f>
        <v>0</v>
      </c>
    </row>
    <row r="48" spans="1:11" ht="21.75" customHeight="1" thickBot="1">
      <c r="A48" s="29"/>
      <c r="B48" s="30"/>
      <c r="C48" s="31"/>
      <c r="D48" s="32"/>
      <c r="E48" s="63" t="s">
        <v>9</v>
      </c>
      <c r="F48" s="64"/>
      <c r="G48" s="64"/>
      <c r="H48" s="64"/>
      <c r="I48" s="65"/>
      <c r="J48" s="26">
        <f>SUM(J4:J47)</f>
        <v>0</v>
      </c>
      <c r="K48" s="33">
        <f>SUM(K4:K47)</f>
        <v>0</v>
      </c>
    </row>
    <row r="52" spans="1:1">
      <c r="A52" s="27"/>
    </row>
  </sheetData>
  <mergeCells count="23">
    <mergeCell ref="A3:K3"/>
    <mergeCell ref="C4:C6"/>
    <mergeCell ref="C7:C9"/>
    <mergeCell ref="C11:C15"/>
    <mergeCell ref="A4:A9"/>
    <mergeCell ref="A10:K10"/>
    <mergeCell ref="A11:A15"/>
    <mergeCell ref="A16:K16"/>
    <mergeCell ref="A18:K18"/>
    <mergeCell ref="A27:K27"/>
    <mergeCell ref="A34:K34"/>
    <mergeCell ref="A42:K42"/>
    <mergeCell ref="A29:A33"/>
    <mergeCell ref="A19:A26"/>
    <mergeCell ref="A35:A41"/>
    <mergeCell ref="A46:A47"/>
    <mergeCell ref="E48:I48"/>
    <mergeCell ref="C19:C26"/>
    <mergeCell ref="C29:C33"/>
    <mergeCell ref="C36:C37"/>
    <mergeCell ref="C38:C41"/>
    <mergeCell ref="C46:C47"/>
    <mergeCell ref="A45:K45"/>
  </mergeCells>
  <printOptions horizontalCentered="1"/>
  <pageMargins left="0" right="0" top="0" bottom="0" header="0" footer="0"/>
  <pageSetup paperSize="9" scale="6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2018-11-14T11:08:19Z</dcterms:modified>
</cp:coreProperties>
</file>