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Лист1!$A$1:$H$48</definedName>
  </definedNames>
  <calcPr calcId="125725" refMode="R1C1"/>
</workbook>
</file>

<file path=xl/calcChain.xml><?xml version="1.0" encoding="utf-8"?>
<calcChain xmlns="http://schemas.openxmlformats.org/spreadsheetml/2006/main">
  <c r="E21" i="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F20"/>
  <c r="E20"/>
  <c r="E5"/>
  <c r="F5"/>
  <c r="E6"/>
  <c r="F6"/>
  <c r="E7"/>
  <c r="F7"/>
  <c r="E8"/>
  <c r="F8"/>
  <c r="E9"/>
  <c r="F9"/>
  <c r="E10"/>
  <c r="F10"/>
  <c r="E11"/>
  <c r="F11"/>
  <c r="E12"/>
  <c r="F12"/>
  <c r="E13"/>
  <c r="F13"/>
  <c r="E14"/>
  <c r="F14"/>
  <c r="E15"/>
  <c r="F15"/>
  <c r="E16"/>
  <c r="F16"/>
  <c r="E17"/>
  <c r="F17"/>
  <c r="E18"/>
  <c r="F18"/>
  <c r="F4"/>
  <c r="E4"/>
  <c r="H5" l="1"/>
  <c r="H6"/>
  <c r="H7"/>
  <c r="H8"/>
  <c r="H9"/>
  <c r="H10"/>
  <c r="H11"/>
  <c r="H12"/>
  <c r="H13"/>
  <c r="H14"/>
  <c r="H15"/>
  <c r="H16"/>
  <c r="H17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18"/>
  <c r="H43"/>
  <c r="H44"/>
  <c r="H45"/>
  <c r="H46"/>
  <c r="H47"/>
  <c r="H4"/>
  <c r="H48" l="1"/>
  <c r="G48"/>
</calcChain>
</file>

<file path=xl/sharedStrings.xml><?xml version="1.0" encoding="utf-8"?>
<sst xmlns="http://schemas.openxmlformats.org/spreadsheetml/2006/main" count="269" uniqueCount="185">
  <si>
    <t>Артикул</t>
  </si>
  <si>
    <t>Номенклатура</t>
  </si>
  <si>
    <t>Емкость</t>
  </si>
  <si>
    <t>Крепость</t>
  </si>
  <si>
    <t>Страна</t>
  </si>
  <si>
    <t>Сорта винограда (для электронного каталога) (Доп.свойство)</t>
  </si>
  <si>
    <t>Цена</t>
  </si>
  <si>
    <t>Rawson’s Retreat Wines</t>
  </si>
  <si>
    <t>АВСТРАЛИЯ</t>
  </si>
  <si>
    <t>Юго-Восточная Австралия</t>
  </si>
  <si>
    <t>www.penfolds.com.au</t>
  </si>
  <si>
    <t>Красное</t>
  </si>
  <si>
    <t>Мерло 100%.</t>
  </si>
  <si>
    <t>Markus Huber GmbH&amp;Co. KG</t>
  </si>
  <si>
    <t>АВСТРИЯ</t>
  </si>
  <si>
    <t>НИЖНЯЯ АВСТРИЯ</t>
  </si>
  <si>
    <t>Цвайгельт 80%.Блауфранкиш 20%.</t>
  </si>
  <si>
    <t>Bodega Santa Julia</t>
  </si>
  <si>
    <t>АРГЕНТИНА</t>
  </si>
  <si>
    <t>Мендоса</t>
  </si>
  <si>
    <t>Темпранильо 70%.Мальбек 30%.</t>
  </si>
  <si>
    <t>Compania Vinicola del Norte de Espana s.a.</t>
  </si>
  <si>
    <t>ИСПАНИЯ</t>
  </si>
  <si>
    <t>РИОХА</t>
  </si>
  <si>
    <t>Темпранильо 80%.Масуэло 10%.Гренаш/Гарнача 10%.</t>
  </si>
  <si>
    <t>Matsu Bodega y Viñedos Ecológicos S.L.U.</t>
  </si>
  <si>
    <t>Торо</t>
  </si>
  <si>
    <t>Темпранильо 100%.</t>
  </si>
  <si>
    <t>Pagos del Rey S.L.</t>
  </si>
  <si>
    <t>Темпранильо.</t>
  </si>
  <si>
    <t>Tormaresca Soc. Agr. a r.l.</t>
  </si>
  <si>
    <t>ИТАЛИЯ</t>
  </si>
  <si>
    <t>АПУЛИЯ</t>
  </si>
  <si>
    <t>Неприка Россо Апулия ИГТ 2015 0,75л Красное 13% сухое</t>
  </si>
  <si>
    <t>Негроамаро.Примитиво.Каберне Совиньон.</t>
  </si>
  <si>
    <t>VI.d.S.</t>
  </si>
  <si>
    <t>http://tormaresca.it/</t>
  </si>
  <si>
    <t>Паяра Россо Апулия ИГТ 2014 0,75л Красное 13% сухое</t>
  </si>
  <si>
    <t>Негроамаро 70%.Каберне Совиньон 30%.</t>
  </si>
  <si>
    <t>ВЕНЕТО</t>
  </si>
  <si>
    <t>Allegrini Societa Agricola Semplice</t>
  </si>
  <si>
    <t>Вальполичелла ДОК 2016 0,75л Красное 13% сухое</t>
  </si>
  <si>
    <t>Корвина 75%.Рондинелла 25%.</t>
  </si>
  <si>
    <t>Corte Giara S.r.l.</t>
  </si>
  <si>
    <t>Мерло Венето ИГТ Корте Джара 2016 0,75л Красное 12,5% полусухое сах.4-11 г/дм3</t>
  </si>
  <si>
    <t>Вальполичелла ДОК Корте Джара 2016 0,75л Красное 12,5% сухое</t>
  </si>
  <si>
    <t>Azienda Vinicola Michele Mastroberardino S.p.A.</t>
  </si>
  <si>
    <t>КАМПАНИЯ</t>
  </si>
  <si>
    <t>Мастро Россо Кампания ИГТ 2016 0,75л Красное 12,5% сухое</t>
  </si>
  <si>
    <t>Альянико и Пьедироссо.</t>
  </si>
  <si>
    <t>Prunotto SRL</t>
  </si>
  <si>
    <t>Прунотто Дольчетто Д'Альба ДОК 2016 0,75л Красное 13% сухое</t>
  </si>
  <si>
    <t>ПЬЕМОНТ</t>
  </si>
  <si>
    <t>Дольчетто 100%.</t>
  </si>
  <si>
    <t>CUSUMANO s.r.l. Societa Agricola</t>
  </si>
  <si>
    <t>СИЦИЛИЯ</t>
  </si>
  <si>
    <t>0146182f</t>
  </si>
  <si>
    <t>Надария Неро д'Авола Терре Сичилиане ИГТ 2016 0,75л Красное 13,5% сухое</t>
  </si>
  <si>
    <t>Неро д’авола 100%.</t>
  </si>
  <si>
    <t>Bibi Graetz S.r.l.</t>
  </si>
  <si>
    <t>Ле Чикале ди Винчилиата Кьянти ДОКГ 2015 0,75л Красное 12,5% сухое</t>
  </si>
  <si>
    <t>ТОСКАНА</t>
  </si>
  <si>
    <t>Санджовезе 100%.</t>
  </si>
  <si>
    <t>Col d'Orcia S.r.l. Società Agricola</t>
  </si>
  <si>
    <t>Россо ди Монтальчино ДОК 2014 0,75л Красное 13,5% сухое</t>
  </si>
  <si>
    <t>Санджовезе (Брунелло) 100%.</t>
  </si>
  <si>
    <t>Giesen Wine Estate Canterbury Limited</t>
  </si>
  <si>
    <t>НОВАЯ ЗЕЛАНДИЯ</t>
  </si>
  <si>
    <t>МАЛЬБОРО</t>
  </si>
  <si>
    <t>Гисен Пино Нуар 2014 0,75л Красное 13,5% сухое</t>
  </si>
  <si>
    <t>Пино Нуар 100%.</t>
  </si>
  <si>
    <t>Niepoort Vihnos S.A.</t>
  </si>
  <si>
    <t>ПОРТУГАЛИЯ</t>
  </si>
  <si>
    <t>долина реки Дору</t>
  </si>
  <si>
    <t>Дринк Ми ДОК Дору 2015 0,75л Красное 13% сухое</t>
  </si>
  <si>
    <t>ACCOLADE WINES LIMITED</t>
  </si>
  <si>
    <t>СОЕДИНЕННОЕ КОРОЛЕВСТВО</t>
  </si>
  <si>
    <t>ЮЖНАЯ АВСТРАЛИЯ</t>
  </si>
  <si>
    <t>Бэнрок Стейшн Шираз 2016 0,75л Красное 13,5% полусухое сах.4-10 г/дм3</t>
  </si>
  <si>
    <t>Шираз 100%.</t>
  </si>
  <si>
    <t>Ste. Michelle Wine Estates Ltd. dba Two Vines Winery</t>
  </si>
  <si>
    <t>Ту Вайнс Каберне Совиньон 2013 0,75л Красное 13,5% полусухое сах.4-11 г/дм3</t>
  </si>
  <si>
    <t>СОЕДИНЕННЫЕ ШТАТЫ</t>
  </si>
  <si>
    <t>Долина реки Колумбия</t>
  </si>
  <si>
    <t>https://www.columbiacrest.com/</t>
  </si>
  <si>
    <t>Каберне Совиньон 95%.Мерло 2%.Сира 1%.</t>
  </si>
  <si>
    <t>ФРАНЦИЯ</t>
  </si>
  <si>
    <t>SAS Maison Louis Jadot</t>
  </si>
  <si>
    <t>Божоле-Виляж АОС 2016 0,75л Красное 12,5% сухое</t>
  </si>
  <si>
    <t>БОЖОЛЕ</t>
  </si>
  <si>
    <t>Гамэ 100%.</t>
  </si>
  <si>
    <t>Chateau Bois Cardon</t>
  </si>
  <si>
    <t>Шато Буа Кардон Медок АОС 2012 0,75л Красное 13% сухое</t>
  </si>
  <si>
    <t>БОРДО</t>
  </si>
  <si>
    <t>Каберне Совиньон 50%.Мерло 50%.</t>
  </si>
  <si>
    <t>Chateau d'Haurets</t>
  </si>
  <si>
    <t>Шато Д'Орэ Бордо АОС 2014 0,75л Красное 13% сухое</t>
  </si>
  <si>
    <t>http://www.cordier-mestrezat.com/</t>
  </si>
  <si>
    <t>Каберне Совиньон 43%.Каберне Фран 29%.Мерло 28%.</t>
  </si>
  <si>
    <t>Chateau Gobert</t>
  </si>
  <si>
    <t>Шато Гобер Бордо АОС 2014 0,75л Красное 12,5% сухое</t>
  </si>
  <si>
    <t>http://www.chevalquancard.com/</t>
  </si>
  <si>
    <t>Мерло 90%.Каберне Совиньон 10%.</t>
  </si>
  <si>
    <t>S.A. Chateau Mont-Redon</t>
  </si>
  <si>
    <t>ДОЛИНА РОНЫ</t>
  </si>
  <si>
    <t>Шато Мон-Редон Кот дю Рон АОС 2015 0,75л Красное 14% сухое</t>
  </si>
  <si>
    <t>Гренаш.Сира.</t>
  </si>
  <si>
    <t>Eurl Boutinot France</t>
  </si>
  <si>
    <t>КАЛИФОРНИЯ</t>
  </si>
  <si>
    <t>Хелтер Скелтер Мерло 2015 0,75л Красное 13,5% сухое</t>
  </si>
  <si>
    <t>www.chiarlo.it</t>
  </si>
  <si>
    <t>Vina Undurraga S.A.</t>
  </si>
  <si>
    <t>ЧИЛИ</t>
  </si>
  <si>
    <t>ЦЕНТРАЛЬНАЯ ДОЛИНА</t>
  </si>
  <si>
    <t>http://www.undurraga.cl/</t>
  </si>
  <si>
    <t>Ундуррага Каберне Совиньон 2015 0,75л Красное 13,5% сухое</t>
  </si>
  <si>
    <t>Каберне Совиньон 100%.</t>
  </si>
  <si>
    <t>DGB (PTY) Ltd</t>
  </si>
  <si>
    <t>Дуглас Грин Пинотаж 2016 0,75л Красное 14% сухое</t>
  </si>
  <si>
    <t>ЮАР</t>
  </si>
  <si>
    <t>Западный Кейп</t>
  </si>
  <si>
    <t>Пинотаж 100%.</t>
  </si>
  <si>
    <t>Производитель</t>
  </si>
  <si>
    <r>
      <rPr>
        <b/>
        <sz val="11"/>
        <color theme="1"/>
        <rFont val="Times New Roman"/>
        <family val="1"/>
        <charset val="204"/>
      </rPr>
      <t>Хуго Квалитетсвайн Ред 2015</t>
    </r>
    <r>
      <rPr>
        <sz val="11"/>
        <color theme="1"/>
        <rFont val="Times New Roman"/>
        <family val="1"/>
        <charset val="204"/>
      </rPr>
      <t xml:space="preserve"> 
(Markus Huber) Австрия/Нижняя Австрия
(Цвайгельт 80%, Блауфранкиш 20%)</t>
    </r>
  </si>
  <si>
    <r>
      <rPr>
        <b/>
        <sz val="11"/>
        <color theme="1"/>
        <rFont val="Times New Roman"/>
        <family val="1"/>
        <charset val="204"/>
      </rPr>
      <t xml:space="preserve">Санта Джулия Колексьон Темпранильо Мальбек 2016 </t>
    </r>
    <r>
      <rPr>
        <sz val="11"/>
        <color theme="1"/>
        <rFont val="Times New Roman"/>
        <family val="1"/>
        <charset val="204"/>
      </rPr>
      <t xml:space="preserve">
(Bodega Santa Julia) Аргентина/Мендоса
(Шардоне 100%)</t>
    </r>
  </si>
  <si>
    <r>
      <rPr>
        <b/>
        <sz val="11"/>
        <color theme="1"/>
        <rFont val="Times New Roman"/>
        <family val="1"/>
        <charset val="204"/>
      </rPr>
      <t>Куне Крианца Риоха ДОК 2013</t>
    </r>
    <r>
      <rPr>
        <sz val="11"/>
        <color theme="1"/>
        <rFont val="Times New Roman"/>
        <family val="1"/>
        <charset val="204"/>
      </rPr>
      <t xml:space="preserve"> 
(Vinicola del Norte) Испания/Кастилия и Леон 
(Вердехо 100%)</t>
    </r>
  </si>
  <si>
    <r>
      <rPr>
        <b/>
        <sz val="11"/>
        <color theme="1"/>
        <rFont val="Times New Roman"/>
        <family val="1"/>
        <charset val="204"/>
      </rPr>
      <t>Матсу "Эль Пикаро" Торо ДО 2016 
(</t>
    </r>
    <r>
      <rPr>
        <sz val="11"/>
        <color theme="1"/>
        <rFont val="Times New Roman"/>
        <family val="1"/>
        <charset val="204"/>
      </rPr>
      <t>Matsu) Испания/ Торо 
(Темпранильо 100%)</t>
    </r>
  </si>
  <si>
    <r>
      <rPr>
        <b/>
        <sz val="11"/>
        <color theme="1"/>
        <rFont val="Times New Roman"/>
        <family val="1"/>
        <charset val="204"/>
      </rPr>
      <t xml:space="preserve">Эль Пухиль Торо ДО 2015 полусухое </t>
    </r>
    <r>
      <rPr>
        <sz val="11"/>
        <color theme="1"/>
        <rFont val="Times New Roman"/>
        <family val="1"/>
        <charset val="204"/>
      </rPr>
      <t xml:space="preserve">
(Pagos del Rey) Испания/ Торо 
(Темпранильо 100%)</t>
    </r>
  </si>
  <si>
    <r>
      <rPr>
        <b/>
        <sz val="11"/>
        <color theme="1"/>
        <rFont val="Times New Roman"/>
        <family val="1"/>
        <charset val="204"/>
      </rPr>
      <t>Роусонс Ритрит Мерло 2015</t>
    </r>
    <r>
      <rPr>
        <sz val="11"/>
        <color theme="1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полусухое </t>
    </r>
    <r>
      <rPr>
        <sz val="11"/>
        <color theme="1"/>
        <rFont val="Times New Roman"/>
        <family val="1"/>
        <charset val="204"/>
      </rPr>
      <t xml:space="preserve">
(Rawson’s Retreat Wines) Австалия/Юго-Восточная Австралия 
(Мерло 100%)</t>
    </r>
  </si>
  <si>
    <t>Год урожая</t>
  </si>
  <si>
    <t>Цвет</t>
  </si>
  <si>
    <t xml:space="preserve">Регион произрастания винограда </t>
  </si>
  <si>
    <t>Cайт производителя</t>
  </si>
  <si>
    <t xml:space="preserve">Сорта винограда </t>
  </si>
  <si>
    <t>Вид</t>
  </si>
  <si>
    <t>Заказ</t>
  </si>
  <si>
    <t>ИТОГО c учетом СКИДКИ:</t>
  </si>
  <si>
    <t>Белое вино</t>
  </si>
  <si>
    <t>Красное вино</t>
  </si>
  <si>
    <r>
      <rPr>
        <b/>
        <sz val="11"/>
        <color theme="1"/>
        <rFont val="Times New Roman"/>
        <family val="1"/>
        <charset val="204"/>
      </rPr>
      <t xml:space="preserve">АЛЬМА ВАЛЛЕЙ. ВАЙТ 2015 </t>
    </r>
    <r>
      <rPr>
        <sz val="11"/>
        <color theme="1"/>
        <rFont val="Times New Roman"/>
        <family val="1"/>
        <charset val="204"/>
      </rPr>
      <t xml:space="preserve">
(Alma Valley) Россия, Крым
</t>
    </r>
    <r>
      <rPr>
        <i/>
        <sz val="11"/>
        <color theme="1"/>
        <rFont val="Times New Roman"/>
        <family val="1"/>
        <charset val="204"/>
      </rPr>
      <t>Ассамбляж европейских белых сортов с преобладанием Совиньона, Пино Блан и Шардоне</t>
    </r>
  </si>
  <si>
    <r>
      <rPr>
        <b/>
        <sz val="11"/>
        <color theme="1"/>
        <rFont val="Times New Roman"/>
        <family val="1"/>
        <charset val="204"/>
      </rPr>
      <t>Ликурия Белое</t>
    </r>
    <r>
      <rPr>
        <sz val="11"/>
        <color theme="1"/>
        <rFont val="Times New Roman"/>
        <family val="1"/>
        <charset val="204"/>
      </rPr>
      <t xml:space="preserve">
(Ликурия ) Россия, Краснодарский край
</t>
    </r>
    <r>
      <rPr>
        <i/>
        <sz val="11"/>
        <color theme="1"/>
        <rFont val="Times New Roman"/>
        <family val="1"/>
        <charset val="204"/>
      </rPr>
      <t>Шардоне.Совиньон Блан.Семильон.Рислинг.Пино Гри.Мускат.</t>
    </r>
  </si>
  <si>
    <r>
      <rPr>
        <b/>
        <sz val="11"/>
        <color theme="1"/>
        <rFont val="Times New Roman"/>
        <family val="1"/>
        <charset val="204"/>
      </rPr>
      <t xml:space="preserve">Винья Сол Каталония ДО 2017 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Парельяда.Гарнача бланка.</t>
    </r>
  </si>
  <si>
    <r>
      <rPr>
        <b/>
        <sz val="11"/>
        <color theme="1"/>
        <rFont val="Times New Roman"/>
        <family val="1"/>
        <charset val="204"/>
      </rPr>
      <t xml:space="preserve">Лез Анж Совиньон Валь де Луар ИГП 2017 </t>
    </r>
    <r>
      <rPr>
        <sz val="11"/>
        <color theme="1"/>
        <rFont val="Times New Roman"/>
        <family val="1"/>
        <charset val="204"/>
      </rPr>
      <t xml:space="preserve">
(Loire Proprietes) Франция, Долина Луары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</si>
  <si>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 xml:space="preserve">Сангре де Торо Вердехо Руэда ДО 2017 </t>
    </r>
    <r>
      <rPr>
        <sz val="11"/>
        <color theme="1"/>
        <rFont val="Times New Roman"/>
        <family val="1"/>
        <charset val="204"/>
      </rPr>
      <t xml:space="preserve">
(Seleccion de Torres) Испания, Кастилия и Леон
</t>
    </r>
    <r>
      <rPr>
        <i/>
        <sz val="11"/>
        <color theme="1"/>
        <rFont val="Times New Roman"/>
        <family val="1"/>
        <charset val="204"/>
      </rPr>
      <t xml:space="preserve">Вердехо 100%.     </t>
    </r>
  </si>
  <si>
    <r>
      <rPr>
        <b/>
        <sz val="11"/>
        <color theme="1"/>
        <rFont val="Times New Roman"/>
        <family val="1"/>
        <charset val="204"/>
      </rPr>
      <t>Мас Рабелль Каталония ДО 2017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 xml:space="preserve">Парельяда.Гарнача Бланка.     </t>
    </r>
  </si>
  <si>
    <r>
      <rPr>
        <b/>
        <sz val="11"/>
        <color theme="1"/>
        <rFont val="Times New Roman"/>
        <family val="1"/>
        <charset val="204"/>
      </rPr>
      <t xml:space="preserve">Вердео Руэда ДО 2017 </t>
    </r>
    <r>
      <rPr>
        <sz val="11"/>
        <color theme="1"/>
        <rFont val="Times New Roman"/>
        <family val="1"/>
        <charset val="204"/>
      </rPr>
      <t xml:space="preserve">
(Seleccion de Torres) Испания, Кастилия и Леон
</t>
    </r>
    <r>
      <rPr>
        <i/>
        <sz val="11"/>
        <color theme="1"/>
        <rFont val="Times New Roman"/>
        <family val="1"/>
        <charset val="204"/>
      </rPr>
      <t xml:space="preserve">Вердехо 100%.     </t>
    </r>
  </si>
  <si>
    <r>
      <t xml:space="preserve">Соаве ДОК Корте Джара 2017 
</t>
    </r>
    <r>
      <rPr>
        <sz val="11"/>
        <color theme="1"/>
        <rFont val="Times New Roman"/>
        <family val="1"/>
        <charset val="204"/>
      </rPr>
      <t xml:space="preserve">(Corte Giara) Италия, Венето
</t>
    </r>
    <r>
      <rPr>
        <i/>
        <sz val="11"/>
        <color theme="1"/>
        <rFont val="Times New Roman"/>
        <family val="1"/>
        <charset val="204"/>
      </rPr>
      <t xml:space="preserve">Гарганега 80%.Шардоне 20%.     </t>
    </r>
  </si>
  <si>
    <r>
      <rPr>
        <b/>
        <sz val="11"/>
        <color theme="1"/>
        <rFont val="Times New Roman"/>
        <family val="1"/>
        <charset val="204"/>
      </rPr>
      <t xml:space="preserve">Казаматта Тоскана ИГТ 2017 </t>
    </r>
    <r>
      <rPr>
        <sz val="11"/>
        <color theme="1"/>
        <rFont val="Times New Roman"/>
        <family val="1"/>
        <charset val="204"/>
      </rPr>
      <t xml:space="preserve">
(Bibi Graetz) Италия, Тоскана
</t>
    </r>
    <r>
      <rPr>
        <i/>
        <sz val="11"/>
        <color theme="1"/>
        <rFont val="Times New Roman"/>
        <family val="1"/>
        <charset val="204"/>
      </rPr>
      <t xml:space="preserve">Верментино 60%.Треббьяно 30%.Мускат 10%.    </t>
    </r>
    <r>
      <rPr>
        <sz val="11"/>
        <color theme="1"/>
        <rFont val="Times New Roman"/>
        <family val="1"/>
        <charset val="204"/>
      </rPr>
      <t xml:space="preserve"> </t>
    </r>
  </si>
  <si>
    <r>
      <t xml:space="preserve">ПИНО БЛАН 2016
</t>
    </r>
    <r>
      <rPr>
        <sz val="11"/>
        <color theme="1"/>
        <rFont val="Times New Roman"/>
        <family val="1"/>
        <charset val="204"/>
      </rPr>
      <t xml:space="preserve">(Лефкадия) Россия, Крым
</t>
    </r>
    <r>
      <rPr>
        <i/>
        <sz val="11"/>
        <color theme="1"/>
        <rFont val="Times New Roman"/>
        <family val="1"/>
        <charset val="204"/>
      </rPr>
      <t xml:space="preserve">Пино Блан (Пино Белый).     </t>
    </r>
  </si>
  <si>
    <r>
      <rPr>
        <b/>
        <sz val="11"/>
        <color theme="1"/>
        <rFont val="Times New Roman"/>
        <family val="1"/>
        <charset val="204"/>
      </rPr>
      <t>Костамолино Верментино ди Сардиния ДОК 2017</t>
    </r>
    <r>
      <rPr>
        <sz val="11"/>
        <color theme="1"/>
        <rFont val="Times New Roman"/>
        <family val="1"/>
        <charset val="204"/>
      </rPr>
      <t xml:space="preserve">
(Argiolas) Италия, Сардиния
</t>
    </r>
    <r>
      <rPr>
        <i/>
        <sz val="11"/>
        <color theme="1"/>
        <rFont val="Times New Roman"/>
        <family val="1"/>
        <charset val="204"/>
      </rPr>
      <t xml:space="preserve">Верментино 100%.     </t>
    </r>
  </si>
  <si>
    <r>
      <rPr>
        <b/>
        <sz val="11"/>
        <color theme="1"/>
        <rFont val="Times New Roman"/>
        <family val="1"/>
        <charset val="204"/>
      </rPr>
      <t>Броше Резерв Совиньон Блан Валь де Луар ИГП 2017</t>
    </r>
    <r>
      <rPr>
        <sz val="11"/>
        <color theme="1"/>
        <rFont val="Times New Roman"/>
        <family val="1"/>
        <charset val="204"/>
      </rPr>
      <t xml:space="preserve"> 
(Ampelidae) Франция, Долина Луары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</si>
  <si>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>Лефкадия Совиньон блан 2016</t>
    </r>
    <r>
      <rPr>
        <sz val="11"/>
        <color theme="1"/>
        <rFont val="Times New Roman"/>
        <family val="1"/>
        <charset val="204"/>
      </rPr>
      <t xml:space="preserve">
(Лефкадия) Россия, Крым
</t>
    </r>
    <r>
      <rPr>
        <i/>
        <sz val="11"/>
        <color theme="1"/>
        <rFont val="Times New Roman"/>
        <family val="1"/>
        <charset val="204"/>
      </rPr>
      <t xml:space="preserve">Совиньон Блан 100%.     </t>
    </r>
  </si>
  <si>
    <r>
      <rPr>
        <b/>
        <sz val="11"/>
        <color theme="1"/>
        <rFont val="Times New Roman"/>
        <family val="1"/>
        <charset val="204"/>
      </rPr>
      <t>АЛЬМА ВАЛЛЕЙ РЕД 2016 ВИНТ</t>
    </r>
    <r>
      <rPr>
        <sz val="11"/>
        <color theme="1"/>
        <rFont val="Times New Roman"/>
        <family val="1"/>
        <charset val="204"/>
      </rPr>
      <t xml:space="preserve">
(Лефкадия) Россия, Крым
</t>
    </r>
    <r>
      <rPr>
        <i/>
        <sz val="11"/>
        <color theme="1"/>
        <rFont val="Times New Roman"/>
        <family val="1"/>
        <charset val="204"/>
      </rPr>
      <t>Ассамбляж европейских красных сортов с преобладанием Каберне и Шираза.</t>
    </r>
  </si>
  <si>
    <r>
      <rPr>
        <b/>
        <sz val="11"/>
        <color theme="1"/>
        <rFont val="Times New Roman"/>
        <family val="1"/>
        <charset val="204"/>
      </rPr>
      <t xml:space="preserve">Ликурия </t>
    </r>
    <r>
      <rPr>
        <sz val="11"/>
        <color theme="1"/>
        <rFont val="Times New Roman"/>
        <family val="1"/>
        <charset val="204"/>
      </rPr>
      <t xml:space="preserve">
(Лефкадия) Россия, Крым
</t>
    </r>
    <r>
      <rPr>
        <i/>
        <sz val="11"/>
        <color theme="1"/>
        <rFont val="Times New Roman"/>
        <family val="1"/>
        <charset val="204"/>
      </rPr>
      <t>Шираз.Мерло.Каберне Фран.Каберне Совиньон.</t>
    </r>
  </si>
  <si>
    <r>
      <rPr>
        <b/>
        <sz val="11"/>
        <color theme="1"/>
        <rFont val="Times New Roman"/>
        <family val="1"/>
        <charset val="204"/>
      </rPr>
      <t xml:space="preserve">Финка Фличман Сира Робле 2017 </t>
    </r>
    <r>
      <rPr>
        <sz val="11"/>
        <color theme="1"/>
        <rFont val="Times New Roman"/>
        <family val="1"/>
        <charset val="204"/>
      </rPr>
      <t xml:space="preserve">
(Finca Flichman) Аргентина, Мендоса
</t>
    </r>
    <r>
      <rPr>
        <i/>
        <sz val="11"/>
        <color theme="1"/>
        <rFont val="Times New Roman"/>
        <family val="1"/>
        <charset val="204"/>
      </rPr>
      <t>Шираз 100%.</t>
    </r>
  </si>
  <si>
    <r>
      <t xml:space="preserve">Шато Гобер Бордо АОС 2016
</t>
    </r>
    <r>
      <rPr>
        <sz val="11"/>
        <color theme="1"/>
        <rFont val="Times New Roman"/>
        <family val="1"/>
        <charset val="204"/>
      </rPr>
      <t xml:space="preserve">(Chateau Gobert) Франция, Бордо
</t>
    </r>
    <r>
      <rPr>
        <i/>
        <sz val="11"/>
        <color theme="1"/>
        <rFont val="Times New Roman"/>
        <family val="1"/>
        <charset val="204"/>
      </rPr>
      <t>Мерло 65%.Каберне Совиньон 35%.</t>
    </r>
  </si>
  <si>
    <r>
      <t xml:space="preserve">Ликурия Шираз 2016 
</t>
    </r>
    <r>
      <rPr>
        <sz val="11"/>
        <color theme="1"/>
        <rFont val="Times New Roman"/>
        <family val="1"/>
        <charset val="204"/>
      </rPr>
      <t>(Лефкадия) Россия, Крым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Шираз.</t>
    </r>
  </si>
  <si>
    <r>
      <t xml:space="preserve">Ликурия Резерв 2015 
</t>
    </r>
    <r>
      <rPr>
        <sz val="11"/>
        <color theme="1"/>
        <rFont val="Times New Roman"/>
        <family val="1"/>
        <charset val="204"/>
      </rPr>
      <t>(Лефкадия) Россия, Крым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Шираз.Мерло.Каберне Фран.Каберне Совиньон.</t>
    </r>
  </si>
  <si>
    <r>
      <rPr>
        <b/>
        <sz val="11"/>
        <color theme="1"/>
        <rFont val="Times New Roman"/>
        <family val="1"/>
        <charset val="204"/>
      </rPr>
      <t xml:space="preserve">Сангре де Торо Каталония ДО 2016 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Гарнача 65%.Кариньена 35%.</t>
    </r>
  </si>
  <si>
    <r>
      <rPr>
        <b/>
        <sz val="11"/>
        <color theme="1"/>
        <rFont val="Times New Roman"/>
        <family val="1"/>
        <charset val="204"/>
      </rPr>
      <t>Мас Рабелль Каталония ДО 2016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Гарнача 50%.Кариньена 50%.</t>
    </r>
  </si>
  <si>
    <r>
      <rPr>
        <b/>
        <sz val="11"/>
        <color theme="1"/>
        <rFont val="Times New Roman"/>
        <family val="1"/>
        <charset val="204"/>
      </rPr>
      <t>Казаматта Тоскана ИГТ 2016</t>
    </r>
    <r>
      <rPr>
        <sz val="11"/>
        <color theme="1"/>
        <rFont val="Times New Roman"/>
        <family val="1"/>
        <charset val="204"/>
      </rPr>
      <t xml:space="preserve">
(Bibi Graetz) Италия, Тоскана
</t>
    </r>
    <r>
      <rPr>
        <i/>
        <sz val="11"/>
        <color theme="1"/>
        <rFont val="Times New Roman"/>
        <family val="1"/>
        <charset val="204"/>
      </rPr>
      <t>Санджовезе.Мерло.Сира.</t>
    </r>
  </si>
  <si>
    <r>
      <rPr>
        <b/>
        <sz val="11"/>
        <color theme="1"/>
        <rFont val="Times New Roman"/>
        <family val="1"/>
        <charset val="204"/>
      </rPr>
      <t>Сангре де Торо Темпранильо Ла Манча ДО 2016</t>
    </r>
    <r>
      <rPr>
        <sz val="11"/>
        <color theme="1"/>
        <rFont val="Times New Roman"/>
        <family val="1"/>
        <charset val="204"/>
      </rPr>
      <t xml:space="preserve">
(Miguel Torres) Испания, Кастилия-Ла Манча
</t>
    </r>
    <r>
      <rPr>
        <i/>
        <sz val="11"/>
        <color theme="1"/>
        <rFont val="Times New Roman"/>
        <family val="1"/>
        <charset val="204"/>
      </rPr>
      <t>Темпранильо 100%.</t>
    </r>
  </si>
  <si>
    <r>
      <rPr>
        <b/>
        <sz val="11"/>
        <color theme="1"/>
        <rFont val="Times New Roman"/>
        <family val="1"/>
        <charset val="204"/>
      </rPr>
      <t>Коронас Каталония ДО 2016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Темпранильо 86%.Каберне Совиньон 14% .</t>
    </r>
  </si>
  <si>
    <r>
      <rPr>
        <b/>
        <sz val="11"/>
        <color theme="1"/>
        <rFont val="Times New Roman"/>
        <family val="1"/>
        <charset val="204"/>
      </rPr>
      <t xml:space="preserve">Альтос Иберикос Риоха ДОК 2015 </t>
    </r>
    <r>
      <rPr>
        <sz val="11"/>
        <color theme="1"/>
        <rFont val="Times New Roman"/>
        <family val="1"/>
        <charset val="204"/>
      </rPr>
      <t xml:space="preserve">
(Miguel Torres) Испания, Риоха
</t>
    </r>
    <r>
      <rPr>
        <i/>
        <sz val="11"/>
        <color theme="1"/>
        <rFont val="Times New Roman"/>
        <family val="1"/>
        <charset val="204"/>
      </rPr>
      <t>Темпранильо 100%</t>
    </r>
  </si>
  <si>
    <r>
      <rPr>
        <b/>
        <sz val="11"/>
        <color theme="1"/>
        <rFont val="Times New Roman"/>
        <family val="1"/>
        <charset val="204"/>
      </rPr>
      <t xml:space="preserve">ШИРАЗ 2016 </t>
    </r>
    <r>
      <rPr>
        <sz val="11"/>
        <color theme="1"/>
        <rFont val="Times New Roman"/>
        <family val="1"/>
        <charset val="204"/>
      </rPr>
      <t xml:space="preserve">
(Лефкадия) Россия, Крым
</t>
    </r>
    <r>
      <rPr>
        <i/>
        <sz val="11"/>
        <color theme="1"/>
        <rFont val="Times New Roman"/>
        <family val="1"/>
        <charset val="204"/>
      </rPr>
      <t>Шираз.</t>
    </r>
  </si>
  <si>
    <r>
      <rPr>
        <b/>
        <sz val="11"/>
        <color theme="1"/>
        <rFont val="Times New Roman"/>
        <family val="1"/>
        <charset val="204"/>
      </rPr>
      <t xml:space="preserve">Бардолино ДОК Корте Джара 2017 </t>
    </r>
    <r>
      <rPr>
        <sz val="11"/>
        <color theme="1"/>
        <rFont val="Times New Roman"/>
        <family val="1"/>
        <charset val="204"/>
      </rPr>
      <t xml:space="preserve">
(Corte Giara) Италия, Венето
</t>
    </r>
    <r>
      <rPr>
        <i/>
        <sz val="11"/>
        <color theme="1"/>
        <rFont val="Times New Roman"/>
        <family val="1"/>
        <charset val="204"/>
      </rPr>
      <t>Корвина 50%.Рондинелла 35%.Молинара 15%.</t>
    </r>
  </si>
  <si>
    <r>
      <rPr>
        <b/>
        <sz val="11"/>
        <color theme="1"/>
        <rFont val="Times New Roman"/>
        <family val="1"/>
        <charset val="204"/>
      </rPr>
      <t xml:space="preserve">Атриум Пенедес ДО 2016 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Мерло 100%</t>
    </r>
  </si>
  <si>
    <r>
      <rPr>
        <b/>
        <sz val="11"/>
        <color theme="1"/>
        <rFont val="Times New Roman"/>
        <family val="1"/>
        <charset val="204"/>
      </rPr>
      <t xml:space="preserve">Вальполичелла ДОК Корте Джара 2017 </t>
    </r>
    <r>
      <rPr>
        <sz val="11"/>
        <color theme="1"/>
        <rFont val="Times New Roman"/>
        <family val="1"/>
        <charset val="204"/>
      </rPr>
      <t xml:space="preserve">
(Corte Giara) Италия, Венето
</t>
    </r>
    <r>
      <rPr>
        <i/>
        <sz val="11"/>
        <color theme="1"/>
        <rFont val="Times New Roman"/>
        <family val="1"/>
        <charset val="204"/>
      </rPr>
      <t>Корвина 75%.Рондинелла 25%.</t>
    </r>
  </si>
  <si>
    <r>
      <rPr>
        <b/>
        <sz val="11"/>
        <color theme="1"/>
        <rFont val="Times New Roman"/>
        <family val="1"/>
        <charset val="204"/>
      </rPr>
      <t>Костера Каннонау ди Сардиния ДОК 2016</t>
    </r>
    <r>
      <rPr>
        <sz val="11"/>
        <color theme="1"/>
        <rFont val="Times New Roman"/>
        <family val="1"/>
        <charset val="204"/>
      </rPr>
      <t xml:space="preserve">
(Argiolas) Италия, Сардиния
</t>
    </r>
    <r>
      <rPr>
        <i/>
        <sz val="11"/>
        <color theme="1"/>
        <rFont val="Times New Roman"/>
        <family val="1"/>
        <charset val="204"/>
      </rPr>
      <t>Каннонау 90%, Кариньяно 5%, Бовале Сардо 5%.</t>
    </r>
  </si>
  <si>
    <r>
      <rPr>
        <b/>
        <sz val="11"/>
        <color theme="1"/>
        <rFont val="Times New Roman"/>
        <family val="1"/>
        <charset val="204"/>
      </rPr>
      <t xml:space="preserve">Жан Леон 3055 Мерло Пти Вердо Пенедес ДО 2016 </t>
    </r>
    <r>
      <rPr>
        <sz val="11"/>
        <color theme="1"/>
        <rFont val="Times New Roman"/>
        <family val="1"/>
        <charset val="204"/>
      </rPr>
      <t xml:space="preserve">
(Jean Leon) Испания, Пенедес</t>
    </r>
    <r>
      <rPr>
        <i/>
        <sz val="11"/>
        <color theme="1"/>
        <rFont val="Times New Roman"/>
        <family val="1"/>
        <charset val="204"/>
      </rPr>
      <t xml:space="preserve">
Пти Вердо.Мерло.</t>
    </r>
  </si>
  <si>
    <r>
      <rPr>
        <b/>
        <sz val="11"/>
        <color theme="1"/>
        <rFont val="Times New Roman"/>
        <family val="1"/>
        <charset val="204"/>
      </rPr>
      <t xml:space="preserve">Селесте Рибера дель Дуэро ДО 2015 </t>
    </r>
    <r>
      <rPr>
        <sz val="11"/>
        <color theme="1"/>
        <rFont val="Times New Roman"/>
        <family val="1"/>
        <charset val="204"/>
      </rPr>
      <t xml:space="preserve">
(Miguel Torres) Испания, РИБЕРА ДЕЛЬ ДУЭРО
</t>
    </r>
    <r>
      <rPr>
        <i/>
        <sz val="11"/>
        <color theme="1"/>
        <rFont val="Times New Roman"/>
        <family val="1"/>
        <charset val="204"/>
      </rPr>
      <t>Тинто Фино (Темпранильо) 100% .</t>
    </r>
  </si>
  <si>
    <r>
      <rPr>
        <b/>
        <sz val="11"/>
        <color theme="1"/>
        <rFont val="Times New Roman"/>
        <family val="1"/>
        <charset val="204"/>
      </rPr>
      <t>Гран Коронас Пенедес ДО 2014</t>
    </r>
    <r>
      <rPr>
        <sz val="11"/>
        <color theme="1"/>
        <rFont val="Times New Roman"/>
        <family val="1"/>
        <charset val="204"/>
      </rPr>
      <t xml:space="preserve">
(Miguel Torres) Испания, Каталония
</t>
    </r>
    <r>
      <rPr>
        <i/>
        <sz val="11"/>
        <color theme="1"/>
        <rFont val="Times New Roman"/>
        <family val="1"/>
        <charset val="204"/>
      </rPr>
      <t>Темпранильо 85%.Каберне Совиньон 15% .</t>
    </r>
  </si>
  <si>
    <r>
      <rPr>
        <b/>
        <sz val="11"/>
        <color theme="1"/>
        <rFont val="Times New Roman"/>
        <family val="1"/>
        <charset val="204"/>
      </rPr>
      <t>Вальполичелла ДОК 2017</t>
    </r>
    <r>
      <rPr>
        <sz val="11"/>
        <color theme="1"/>
        <rFont val="Times New Roman"/>
        <family val="1"/>
        <charset val="204"/>
      </rPr>
      <t xml:space="preserve">
(Allegrini) Италия, Венето
</t>
    </r>
    <r>
      <rPr>
        <i/>
        <sz val="11"/>
        <color theme="1"/>
        <rFont val="Times New Roman"/>
        <family val="1"/>
        <charset val="204"/>
      </rPr>
      <t>Корвина 75%.Рондинелла 25%.</t>
    </r>
  </si>
  <si>
    <r>
      <rPr>
        <b/>
        <sz val="11"/>
        <color theme="1"/>
        <rFont val="Times New Roman"/>
        <family val="1"/>
        <charset val="204"/>
      </rPr>
      <t xml:space="preserve">Говерно Тоскана ИГТ 2016 </t>
    </r>
    <r>
      <rPr>
        <sz val="11"/>
        <color theme="1"/>
        <rFont val="Times New Roman"/>
        <family val="1"/>
        <charset val="204"/>
      </rPr>
      <t xml:space="preserve">
(San Polo) Италия, Тоскана
</t>
    </r>
    <r>
      <rPr>
        <i/>
        <sz val="11"/>
        <color theme="1"/>
        <rFont val="Times New Roman"/>
        <family val="1"/>
        <charset val="204"/>
      </rPr>
      <t>Преимущественно санджовезе с небольшим добавлением мерло и канайоло.</t>
    </r>
  </si>
  <si>
    <r>
      <rPr>
        <b/>
        <sz val="11"/>
        <color theme="1"/>
        <rFont val="Times New Roman"/>
        <family val="1"/>
        <charset val="204"/>
      </rPr>
      <t>Шато Пляняк Медок АОС 2012</t>
    </r>
    <r>
      <rPr>
        <sz val="11"/>
        <color theme="1"/>
        <rFont val="Times New Roman"/>
        <family val="1"/>
        <charset val="204"/>
      </rPr>
      <t xml:space="preserve">
(Chateau Plagnac) Франция, Бордо
</t>
    </r>
    <r>
      <rPr>
        <i/>
        <sz val="11"/>
        <color theme="1"/>
        <rFont val="Times New Roman"/>
        <family val="1"/>
        <charset val="204"/>
      </rPr>
      <t>Каберне Совиньон 60%.Мерло 40%.</t>
    </r>
    <r>
      <rPr>
        <sz val="11"/>
        <color theme="1"/>
        <rFont val="Times New Roman"/>
        <family val="1"/>
        <charset val="204"/>
      </rPr>
      <t xml:space="preserve">
</t>
    </r>
  </si>
  <si>
    <r>
      <t>Солосоле Верментино Болгери ДОК</t>
    </r>
    <r>
      <rPr>
        <sz val="11"/>
        <color theme="1"/>
        <rFont val="Times New Roman"/>
        <family val="1"/>
        <charset val="204"/>
      </rPr>
      <t xml:space="preserve">
(Poggio al Tesoro) Италия, Тоскана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Верментино 100%.</t>
    </r>
  </si>
  <si>
    <r>
      <rPr>
        <b/>
        <sz val="11"/>
        <color theme="1"/>
        <rFont val="Times New Roman"/>
        <family val="1"/>
        <charset val="204"/>
      </rPr>
      <t>Медитерра Тоскана ИГТ 2015</t>
    </r>
    <r>
      <rPr>
        <sz val="11"/>
        <color theme="1"/>
        <rFont val="Times New Roman"/>
        <family val="1"/>
        <charset val="204"/>
      </rPr>
      <t xml:space="preserve">
(Poggio al Tesoro) Италия, Тоскана</t>
    </r>
    <r>
      <rPr>
        <i/>
        <sz val="11"/>
        <color theme="1"/>
        <rFont val="Times New Roman"/>
        <family val="1"/>
        <charset val="204"/>
      </rPr>
      <t xml:space="preserve">
Сира 40%.Мерло 30%.Каберне Совиньон 30%.</t>
    </r>
  </si>
  <si>
    <r>
      <rPr>
        <b/>
        <sz val="11"/>
        <color theme="1"/>
        <rFont val="Times New Roman"/>
        <family val="1"/>
        <charset val="204"/>
      </rPr>
      <t>Палаццо делла Торре Веронезе ИГТ 2015</t>
    </r>
    <r>
      <rPr>
        <sz val="11"/>
        <color theme="1"/>
        <rFont val="Times New Roman"/>
        <family val="1"/>
        <charset val="204"/>
      </rPr>
      <t xml:space="preserve">
(Allegrini) Италия, Венето
</t>
    </r>
    <r>
      <rPr>
        <i/>
        <sz val="11"/>
        <color theme="1"/>
        <rFont val="Times New Roman"/>
        <family val="1"/>
        <charset val="204"/>
      </rPr>
      <t>Корвина Веронезе 70%.Рондинелла 25%.Санджовезе 5%.</t>
    </r>
  </si>
  <si>
    <r>
      <t xml:space="preserve">Россо ди Монтальчино ДОК 2015
</t>
    </r>
    <r>
      <rPr>
        <sz val="11"/>
        <color theme="1"/>
        <rFont val="Times New Roman"/>
        <family val="1"/>
        <charset val="204"/>
      </rPr>
      <t>(San Polo) Италия, Тоскана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Санджовезе 100%.</t>
    </r>
  </si>
  <si>
    <r>
      <rPr>
        <b/>
        <sz val="11"/>
        <color theme="1"/>
        <rFont val="Times New Roman"/>
        <family val="1"/>
        <charset val="204"/>
      </rPr>
      <t>Иль Седжио Болгери ДОК 2015</t>
    </r>
    <r>
      <rPr>
        <sz val="11"/>
        <color theme="1"/>
        <rFont val="Times New Roman"/>
        <family val="1"/>
        <charset val="204"/>
      </rPr>
      <t xml:space="preserve">
(Poggio al Tesoro) Италия, Тоскана
</t>
    </r>
    <r>
      <rPr>
        <i/>
        <sz val="11"/>
        <color theme="1"/>
        <rFont val="Times New Roman"/>
        <family val="1"/>
        <charset val="204"/>
      </rPr>
      <t>Мерло 40%.Каберне Совиньон 30%.Каберне Фран 20%.Пти Вердо 10%.</t>
    </r>
  </si>
  <si>
    <r>
      <rPr>
        <b/>
        <sz val="11"/>
        <color theme="1"/>
        <rFont val="Times New Roman"/>
        <family val="1"/>
        <charset val="204"/>
      </rPr>
      <t xml:space="preserve">Ла Грола Веронезе ИГТ 2014 </t>
    </r>
    <r>
      <rPr>
        <sz val="11"/>
        <color theme="1"/>
        <rFont val="Times New Roman"/>
        <family val="1"/>
        <charset val="204"/>
      </rPr>
      <t xml:space="preserve">
(Allegrini) Италия, Венето
</t>
    </r>
    <r>
      <rPr>
        <i/>
        <sz val="11"/>
        <color theme="1"/>
        <rFont val="Times New Roman"/>
        <family val="1"/>
        <charset val="204"/>
      </rPr>
      <t>Корвина 90%.Оселета 10%.</t>
    </r>
  </si>
  <si>
    <t>Сумма с учетом скидки</t>
  </si>
  <si>
    <r>
      <rPr>
        <b/>
        <sz val="11"/>
        <color theme="1"/>
        <rFont val="Times New Roman"/>
        <family val="1"/>
        <charset val="204"/>
      </rPr>
      <t>Лоозен "Др. Л" Рислинг Квалитетсвайн 2017 полусладкое</t>
    </r>
    <r>
      <rPr>
        <sz val="11"/>
        <color theme="1"/>
        <rFont val="Times New Roman"/>
        <family val="1"/>
        <charset val="204"/>
      </rPr>
      <t xml:space="preserve">
(Loosen) Германия, Мозель
</t>
    </r>
    <r>
      <rPr>
        <i/>
        <sz val="11"/>
        <color theme="1"/>
        <rFont val="Times New Roman"/>
        <family val="1"/>
        <charset val="204"/>
      </rPr>
      <t xml:space="preserve">Рислинг 100%.     </t>
    </r>
  </si>
  <si>
    <t>Цена от 12 бутылок одного наименования (скидка до 34%)</t>
  </si>
  <si>
    <t>Цена от 36 бутылок одного наименования (скидка до 39%)</t>
  </si>
</sst>
</file>

<file path=xl/styles.xml><?xml version="1.0" encoding="utf-8"?>
<styleSheet xmlns="http://schemas.openxmlformats.org/spreadsheetml/2006/main">
  <numFmts count="3">
    <numFmt numFmtId="164" formatCode="0000000"/>
    <numFmt numFmtId="165" formatCode="0.0000"/>
    <numFmt numFmtId="166" formatCode="#,##0.000"/>
  </numFmts>
  <fonts count="9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rgb="FFCCC085"/>
      </left>
      <right/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164" fontId="1" fillId="0" borderId="2" xfId="0" applyNumberFormat="1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3" borderId="2" xfId="0" applyFont="1" applyFill="1" applyBorder="1" applyAlignment="1">
      <alignment vertical="top" wrapText="1"/>
    </xf>
    <xf numFmtId="4" fontId="1" fillId="0" borderId="4" xfId="0" applyNumberFormat="1" applyFont="1" applyBorder="1" applyAlignment="1">
      <alignment horizontal="right" vertical="top"/>
    </xf>
    <xf numFmtId="165" fontId="1" fillId="0" borderId="4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2" fontId="1" fillId="0" borderId="4" xfId="0" applyNumberFormat="1" applyFont="1" applyBorder="1" applyAlignment="1">
      <alignment horizontal="right" vertical="top" wrapText="1"/>
    </xf>
    <xf numFmtId="0" fontId="1" fillId="0" borderId="4" xfId="0" applyFont="1" applyBorder="1" applyAlignment="1">
      <alignment horizontal="left" vertical="top" wrapText="1"/>
    </xf>
    <xf numFmtId="2" fontId="1" fillId="0" borderId="4" xfId="0" applyNumberFormat="1" applyFont="1" applyBorder="1" applyAlignment="1">
      <alignment horizontal="right" vertical="top"/>
    </xf>
    <xf numFmtId="1" fontId="1" fillId="0" borderId="2" xfId="0" applyNumberFormat="1" applyFont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vertical="top" wrapText="1"/>
    </xf>
    <xf numFmtId="3" fontId="0" fillId="0" borderId="0" xfId="0" applyNumberFormat="1" applyProtection="1">
      <protection hidden="1"/>
    </xf>
    <xf numFmtId="3" fontId="1" fillId="0" borderId="0" xfId="0" applyNumberFormat="1" applyFont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" fillId="3" borderId="0" xfId="0" applyFont="1" applyFill="1" applyProtection="1">
      <protection hidden="1"/>
    </xf>
    <xf numFmtId="0" fontId="0" fillId="0" borderId="0" xfId="0" applyProtection="1">
      <protection hidden="1"/>
    </xf>
    <xf numFmtId="0" fontId="1" fillId="0" borderId="5" xfId="0" applyFont="1" applyBorder="1" applyAlignment="1" applyProtection="1">
      <alignment vertical="top" wrapText="1"/>
      <protection hidden="1"/>
    </xf>
    <xf numFmtId="0" fontId="1" fillId="3" borderId="5" xfId="0" applyFont="1" applyFill="1" applyBorder="1" applyAlignment="1" applyProtection="1">
      <alignment vertical="top" wrapText="1"/>
      <protection hidden="1"/>
    </xf>
    <xf numFmtId="164" fontId="1" fillId="0" borderId="5" xfId="0" applyNumberFormat="1" applyFont="1" applyBorder="1" applyAlignment="1" applyProtection="1">
      <alignment vertical="top" wrapText="1"/>
      <protection hidden="1"/>
    </xf>
    <xf numFmtId="0" fontId="3" fillId="3" borderId="5" xfId="0" applyFont="1" applyFill="1" applyBorder="1" applyAlignment="1" applyProtection="1">
      <alignment vertical="top" wrapText="1"/>
      <protection hidden="1"/>
    </xf>
    <xf numFmtId="1" fontId="1" fillId="0" borderId="5" xfId="0" applyNumberFormat="1" applyFont="1" applyBorder="1" applyAlignment="1" applyProtection="1">
      <alignment vertical="top" wrapText="1"/>
      <protection hidden="1"/>
    </xf>
    <xf numFmtId="4" fontId="1" fillId="0" borderId="5" xfId="0" applyNumberFormat="1" applyFont="1" applyBorder="1" applyAlignment="1" applyProtection="1">
      <alignment horizontal="center" vertical="center"/>
      <protection hidden="1"/>
    </xf>
    <xf numFmtId="164" fontId="1" fillId="0" borderId="12" xfId="0" applyNumberFormat="1" applyFont="1" applyBorder="1" applyAlignment="1" applyProtection="1">
      <alignment vertical="top" wrapText="1"/>
      <protection hidden="1"/>
    </xf>
    <xf numFmtId="0" fontId="1" fillId="3" borderId="12" xfId="0" applyFont="1" applyFill="1" applyBorder="1" applyAlignment="1" applyProtection="1">
      <alignment vertical="top" wrapText="1"/>
      <protection hidden="1"/>
    </xf>
    <xf numFmtId="4" fontId="1" fillId="0" borderId="12" xfId="0" applyNumberFormat="1" applyFont="1" applyBorder="1" applyAlignment="1" applyProtection="1">
      <alignment horizontal="center" vertical="center"/>
      <protection hidden="1"/>
    </xf>
    <xf numFmtId="4" fontId="0" fillId="0" borderId="12" xfId="0" applyNumberFormat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center" vertical="center" wrapText="1"/>
      <protection hidden="1"/>
    </xf>
    <xf numFmtId="0" fontId="4" fillId="4" borderId="15" xfId="0" applyFont="1" applyFill="1" applyBorder="1" applyAlignment="1" applyProtection="1">
      <alignment horizontal="center" vertical="center" wrapText="1"/>
      <protection hidden="1"/>
    </xf>
    <xf numFmtId="3" fontId="4" fillId="4" borderId="15" xfId="0" applyNumberFormat="1" applyFont="1" applyFill="1" applyBorder="1" applyAlignment="1" applyProtection="1">
      <alignment horizontal="center" vertical="center" wrapText="1"/>
      <protection hidden="1"/>
    </xf>
    <xf numFmtId="3" fontId="5" fillId="4" borderId="15" xfId="0" applyNumberFormat="1" applyFont="1" applyFill="1" applyBorder="1" applyAlignment="1" applyProtection="1">
      <alignment horizontal="center" vertical="center" wrapText="1"/>
      <protection hidden="1"/>
    </xf>
    <xf numFmtId="3" fontId="0" fillId="4" borderId="12" xfId="0" applyNumberFormat="1" applyFill="1" applyBorder="1" applyAlignment="1" applyProtection="1">
      <alignment horizontal="center" vertical="center"/>
      <protection locked="0"/>
    </xf>
    <xf numFmtId="4" fontId="0" fillId="4" borderId="13" xfId="0" applyNumberFormat="1" applyFill="1" applyBorder="1" applyAlignment="1" applyProtection="1">
      <alignment horizontal="center" vertical="center"/>
      <protection hidden="1"/>
    </xf>
    <xf numFmtId="3" fontId="0" fillId="4" borderId="5" xfId="0" applyNumberFormat="1" applyFill="1" applyBorder="1" applyAlignment="1" applyProtection="1">
      <alignment horizontal="center" vertical="center"/>
      <protection locked="0"/>
    </xf>
    <xf numFmtId="3" fontId="7" fillId="4" borderId="15" xfId="0" applyNumberFormat="1" applyFont="1" applyFill="1" applyBorder="1" applyAlignment="1" applyProtection="1">
      <alignment horizontal="center" vertical="center" wrapText="1"/>
      <protection hidden="1"/>
    </xf>
    <xf numFmtId="3" fontId="7" fillId="4" borderId="16" xfId="0" applyNumberFormat="1" applyFont="1" applyFill="1" applyBorder="1" applyAlignment="1" applyProtection="1">
      <alignment horizontal="center" vertical="center" wrapText="1"/>
      <protection hidden="1"/>
    </xf>
    <xf numFmtId="3" fontId="6" fillId="4" borderId="7" xfId="0" applyNumberFormat="1" applyFont="1" applyFill="1" applyBorder="1" applyAlignment="1" applyProtection="1">
      <alignment horizontal="center" vertical="center"/>
      <protection hidden="1"/>
    </xf>
    <xf numFmtId="4" fontId="6" fillId="4" borderId="9" xfId="0" applyNumberFormat="1" applyFont="1" applyFill="1" applyBorder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4" fontId="1" fillId="0" borderId="11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164" fontId="1" fillId="0" borderId="6" xfId="0" applyNumberFormat="1" applyFont="1" applyBorder="1" applyAlignment="1" applyProtection="1">
      <alignment horizontal="center" vertical="center" wrapText="1"/>
      <protection hidden="1"/>
    </xf>
    <xf numFmtId="1" fontId="1" fillId="0" borderId="6" xfId="0" applyNumberFormat="1" applyFont="1" applyBorder="1" applyAlignment="1" applyProtection="1">
      <alignment horizontal="center" vertical="center" wrapText="1"/>
      <protection hidden="1"/>
    </xf>
    <xf numFmtId="3" fontId="7" fillId="4" borderId="7" xfId="0" applyNumberFormat="1" applyFont="1" applyFill="1" applyBorder="1" applyAlignment="1" applyProtection="1">
      <alignment horizontal="right" vertical="top"/>
      <protection hidden="1"/>
    </xf>
    <xf numFmtId="3" fontId="7" fillId="4" borderId="8" xfId="0" applyNumberFormat="1" applyFont="1" applyFill="1" applyBorder="1" applyAlignment="1" applyProtection="1">
      <alignment horizontal="right" vertical="top"/>
      <protection hidden="1"/>
    </xf>
    <xf numFmtId="3" fontId="7" fillId="4" borderId="10" xfId="0" applyNumberFormat="1" applyFont="1" applyFill="1" applyBorder="1" applyAlignment="1" applyProtection="1">
      <alignment horizontal="right" vertical="top"/>
      <protection hidden="1"/>
    </xf>
    <xf numFmtId="0" fontId="4" fillId="3" borderId="17" xfId="0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 applyProtection="1">
      <alignment horizontal="center" vertical="center" wrapText="1"/>
      <protection hidden="1"/>
    </xf>
    <xf numFmtId="0" fontId="4" fillId="3" borderId="19" xfId="0" applyFont="1" applyFill="1" applyBorder="1" applyAlignment="1" applyProtection="1">
      <alignment horizontal="center" vertical="center" wrapText="1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681961</xdr:colOff>
      <xdr:row>0</xdr:row>
      <xdr:rowOff>196017</xdr:rowOff>
    </xdr:from>
    <xdr:to>
      <xdr:col>6</xdr:col>
      <xdr:colOff>341969</xdr:colOff>
      <xdr:row>0</xdr:row>
      <xdr:rowOff>1137478</xdr:rowOff>
    </xdr:to>
    <xdr:pic>
      <xdr:nvPicPr>
        <xdr:cNvPr id="2" name="Рисунок 1" descr="Лог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58986" y="196017"/>
          <a:ext cx="2165083" cy="941461"/>
        </a:xfrm>
        <a:prstGeom prst="rect">
          <a:avLst/>
        </a:prstGeom>
      </xdr:spPr>
    </xdr:pic>
    <xdr:clientData/>
  </xdr:twoCellAnchor>
  <xdr:twoCellAnchor editAs="oneCell">
    <xdr:from>
      <xdr:col>1</xdr:col>
      <xdr:colOff>1213599</xdr:colOff>
      <xdr:row>0</xdr:row>
      <xdr:rowOff>149042</xdr:rowOff>
    </xdr:from>
    <xdr:to>
      <xdr:col>4</xdr:col>
      <xdr:colOff>66101</xdr:colOff>
      <xdr:row>0</xdr:row>
      <xdr:rowOff>1152526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70824" y="149042"/>
          <a:ext cx="5158052" cy="10034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171451</xdr:colOff>
      <xdr:row>0</xdr:row>
      <xdr:rowOff>85726</xdr:rowOff>
    </xdr:from>
    <xdr:to>
      <xdr:col>1</xdr:col>
      <xdr:colOff>912750</xdr:colOff>
      <xdr:row>0</xdr:row>
      <xdr:rowOff>1238034</xdr:rowOff>
    </xdr:to>
    <xdr:pic>
      <xdr:nvPicPr>
        <xdr:cNvPr id="4" name="Рисунок 3" descr="нг 20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1" y="85726"/>
          <a:ext cx="1398524" cy="1152308"/>
        </a:xfrm>
        <a:prstGeom prst="rect">
          <a:avLst/>
        </a:prstGeom>
      </xdr:spPr>
    </xdr:pic>
    <xdr:clientData/>
  </xdr:twoCellAnchor>
  <xdr:twoCellAnchor>
    <xdr:from>
      <xdr:col>1</xdr:col>
      <xdr:colOff>15811</xdr:colOff>
      <xdr:row>2</xdr:row>
      <xdr:rowOff>187036</xdr:rowOff>
    </xdr:from>
    <xdr:to>
      <xdr:col>1</xdr:col>
      <xdr:colOff>1815811</xdr:colOff>
      <xdr:row>4</xdr:row>
      <xdr:rowOff>71118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1088070" y="1915127"/>
          <a:ext cx="96993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50447</xdr:colOff>
      <xdr:row>4</xdr:row>
      <xdr:rowOff>24245</xdr:rowOff>
    </xdr:from>
    <xdr:to>
      <xdr:col>2</xdr:col>
      <xdr:colOff>2597</xdr:colOff>
      <xdr:row>4</xdr:row>
      <xdr:rowOff>570063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1334763" y="2626129"/>
          <a:ext cx="545818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31398</xdr:colOff>
      <xdr:row>4</xdr:row>
      <xdr:rowOff>543791</xdr:rowOff>
    </xdr:from>
    <xdr:to>
      <xdr:col>1</xdr:col>
      <xdr:colOff>1831398</xdr:colOff>
      <xdr:row>6</xdr:row>
      <xdr:rowOff>52835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400000">
          <a:off x="1243551" y="3217838"/>
          <a:ext cx="69014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14945</xdr:colOff>
      <xdr:row>5</xdr:row>
      <xdr:rowOff>484909</xdr:rowOff>
    </xdr:from>
    <xdr:to>
      <xdr:col>1</xdr:col>
      <xdr:colOff>1814945</xdr:colOff>
      <xdr:row>7</xdr:row>
      <xdr:rowOff>115973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166088" y="3810516"/>
          <a:ext cx="81216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21006</xdr:colOff>
      <xdr:row>7</xdr:row>
      <xdr:rowOff>53686</xdr:rowOff>
    </xdr:from>
    <xdr:to>
      <xdr:col>1</xdr:col>
      <xdr:colOff>1821006</xdr:colOff>
      <xdr:row>8</xdr:row>
      <xdr:rowOff>6372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5400000">
          <a:off x="1306613" y="4425929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8</xdr:row>
      <xdr:rowOff>57150</xdr:rowOff>
    </xdr:from>
    <xdr:to>
      <xdr:col>1</xdr:col>
      <xdr:colOff>1820085</xdr:colOff>
      <xdr:row>8</xdr:row>
      <xdr:rowOff>552450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5260" t="3800" r="12331" b="6241"/>
        <a:stretch>
          <a:fillRect/>
        </a:stretch>
      </xdr:blipFill>
      <xdr:spPr bwMode="auto">
        <a:xfrm rot="5400000">
          <a:off x="1333905" y="5000220"/>
          <a:ext cx="495300" cy="179151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30531</xdr:colOff>
      <xdr:row>9</xdr:row>
      <xdr:rowOff>51088</xdr:rowOff>
    </xdr:from>
    <xdr:to>
      <xdr:col>1</xdr:col>
      <xdr:colOff>1830531</xdr:colOff>
      <xdr:row>10</xdr:row>
      <xdr:rowOff>3774</xdr:rowOff>
    </xdr:to>
    <xdr:pic>
      <xdr:nvPicPr>
        <xdr:cNvPr id="1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5400000">
          <a:off x="1316138" y="5604431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20142</xdr:colOff>
      <xdr:row>10</xdr:row>
      <xdr:rowOff>82263</xdr:rowOff>
    </xdr:from>
    <xdr:to>
      <xdr:col>1</xdr:col>
      <xdr:colOff>1820142</xdr:colOff>
      <xdr:row>10</xdr:row>
      <xdr:rowOff>550234</xdr:rowOff>
    </xdr:to>
    <xdr:pic>
      <xdr:nvPicPr>
        <xdr:cNvPr id="1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5400000">
          <a:off x="1343381" y="6188524"/>
          <a:ext cx="46797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29666</xdr:colOff>
      <xdr:row>11</xdr:row>
      <xdr:rowOff>36369</xdr:rowOff>
    </xdr:from>
    <xdr:to>
      <xdr:col>1</xdr:col>
      <xdr:colOff>1829666</xdr:colOff>
      <xdr:row>11</xdr:row>
      <xdr:rowOff>577047</xdr:rowOff>
    </xdr:to>
    <xdr:pic>
      <xdr:nvPicPr>
        <xdr:cNvPr id="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5400000">
          <a:off x="1316552" y="6769533"/>
          <a:ext cx="540678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6287</xdr:colOff>
      <xdr:row>11</xdr:row>
      <xdr:rowOff>444212</xdr:rowOff>
    </xdr:from>
    <xdr:to>
      <xdr:col>1</xdr:col>
      <xdr:colOff>1806287</xdr:colOff>
      <xdr:row>13</xdr:row>
      <xdr:rowOff>150593</xdr:rowOff>
    </xdr:to>
    <xdr:pic>
      <xdr:nvPicPr>
        <xdr:cNvPr id="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5400000">
          <a:off x="1119771" y="7350778"/>
          <a:ext cx="88748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24470</xdr:colOff>
      <xdr:row>12</xdr:row>
      <xdr:rowOff>455469</xdr:rowOff>
    </xdr:from>
    <xdr:to>
      <xdr:col>1</xdr:col>
      <xdr:colOff>1824470</xdr:colOff>
      <xdr:row>14</xdr:row>
      <xdr:rowOff>86533</xdr:rowOff>
    </xdr:to>
    <xdr:pic>
      <xdr:nvPicPr>
        <xdr:cNvPr id="1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5400000">
          <a:off x="1175613" y="7914926"/>
          <a:ext cx="81216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627143</xdr:colOff>
      <xdr:row>14</xdr:row>
      <xdr:rowOff>87458</xdr:rowOff>
    </xdr:from>
    <xdr:to>
      <xdr:col>1</xdr:col>
      <xdr:colOff>1828800</xdr:colOff>
      <xdr:row>14</xdr:row>
      <xdr:rowOff>495560</xdr:rowOff>
    </xdr:to>
    <xdr:pic>
      <xdr:nvPicPr>
        <xdr:cNvPr id="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 rot="5400000">
          <a:off x="1352533" y="8496543"/>
          <a:ext cx="408102" cy="1858882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21007</xdr:colOff>
      <xdr:row>15</xdr:row>
      <xdr:rowOff>20783</xdr:rowOff>
    </xdr:from>
    <xdr:to>
      <xdr:col>1</xdr:col>
      <xdr:colOff>1821007</xdr:colOff>
      <xdr:row>15</xdr:row>
      <xdr:rowOff>564019</xdr:rowOff>
    </xdr:to>
    <xdr:pic>
      <xdr:nvPicPr>
        <xdr:cNvPr id="1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1306614" y="9117426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21007</xdr:colOff>
      <xdr:row>16</xdr:row>
      <xdr:rowOff>24246</xdr:rowOff>
    </xdr:from>
    <xdr:to>
      <xdr:col>1</xdr:col>
      <xdr:colOff>1821007</xdr:colOff>
      <xdr:row>16</xdr:row>
      <xdr:rowOff>540613</xdr:rowOff>
    </xdr:to>
    <xdr:pic>
      <xdr:nvPicPr>
        <xdr:cNvPr id="1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rot="5400000">
          <a:off x="1320048" y="9698005"/>
          <a:ext cx="51636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32265</xdr:colOff>
      <xdr:row>40</xdr:row>
      <xdr:rowOff>762867</xdr:rowOff>
    </xdr:from>
    <xdr:to>
      <xdr:col>1</xdr:col>
      <xdr:colOff>1832265</xdr:colOff>
      <xdr:row>42</xdr:row>
      <xdr:rowOff>0</xdr:rowOff>
    </xdr:to>
    <xdr:pic>
      <xdr:nvPicPr>
        <xdr:cNvPr id="1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5400000">
          <a:off x="1242331" y="24022526"/>
          <a:ext cx="69431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18014</xdr:colOff>
      <xdr:row>42</xdr:row>
      <xdr:rowOff>0</xdr:rowOff>
    </xdr:from>
    <xdr:to>
      <xdr:col>1</xdr:col>
      <xdr:colOff>1818014</xdr:colOff>
      <xdr:row>42</xdr:row>
      <xdr:rowOff>0</xdr:rowOff>
    </xdr:to>
    <xdr:pic>
      <xdr:nvPicPr>
        <xdr:cNvPr id="2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rot="5400000">
          <a:off x="1330875" y="24596006"/>
          <a:ext cx="48872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20140</xdr:colOff>
      <xdr:row>17</xdr:row>
      <xdr:rowOff>19915</xdr:rowOff>
    </xdr:from>
    <xdr:to>
      <xdr:col>1</xdr:col>
      <xdr:colOff>1820140</xdr:colOff>
      <xdr:row>17</xdr:row>
      <xdr:rowOff>560593</xdr:rowOff>
    </xdr:to>
    <xdr:pic>
      <xdr:nvPicPr>
        <xdr:cNvPr id="2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rot="5400000">
          <a:off x="1307026" y="10296379"/>
          <a:ext cx="540678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15811</xdr:colOff>
      <xdr:row>18</xdr:row>
      <xdr:rowOff>206086</xdr:rowOff>
    </xdr:from>
    <xdr:to>
      <xdr:col>1</xdr:col>
      <xdr:colOff>1815811</xdr:colOff>
      <xdr:row>20</xdr:row>
      <xdr:rowOff>80643</xdr:rowOff>
    </xdr:to>
    <xdr:pic>
      <xdr:nvPicPr>
        <xdr:cNvPr id="2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 rot="5400000">
          <a:off x="1088070" y="11287727"/>
          <a:ext cx="96993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24470</xdr:colOff>
      <xdr:row>19</xdr:row>
      <xdr:rowOff>645968</xdr:rowOff>
    </xdr:from>
    <xdr:to>
      <xdr:col>1</xdr:col>
      <xdr:colOff>1824470</xdr:colOff>
      <xdr:row>21</xdr:row>
      <xdr:rowOff>105582</xdr:rowOff>
    </xdr:to>
    <xdr:pic>
      <xdr:nvPicPr>
        <xdr:cNvPr id="2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1175613" y="11982100"/>
          <a:ext cx="81216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29666</xdr:colOff>
      <xdr:row>21</xdr:row>
      <xdr:rowOff>51955</xdr:rowOff>
    </xdr:from>
    <xdr:to>
      <xdr:col>1</xdr:col>
      <xdr:colOff>1829666</xdr:colOff>
      <xdr:row>21</xdr:row>
      <xdr:rowOff>541887</xdr:rowOff>
    </xdr:to>
    <xdr:pic>
      <xdr:nvPicPr>
        <xdr:cNvPr id="2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5400000">
          <a:off x="1341925" y="12579521"/>
          <a:ext cx="48993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40922</xdr:colOff>
      <xdr:row>21</xdr:row>
      <xdr:rowOff>579293</xdr:rowOff>
    </xdr:from>
    <xdr:to>
      <xdr:col>1</xdr:col>
      <xdr:colOff>1840922</xdr:colOff>
      <xdr:row>23</xdr:row>
      <xdr:rowOff>7747</xdr:rowOff>
    </xdr:to>
    <xdr:pic>
      <xdr:nvPicPr>
        <xdr:cNvPr id="2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5400000">
          <a:off x="1293370" y="13166670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32265</xdr:colOff>
      <xdr:row>23</xdr:row>
      <xdr:rowOff>13857</xdr:rowOff>
    </xdr:from>
    <xdr:to>
      <xdr:col>1</xdr:col>
      <xdr:colOff>1832265</xdr:colOff>
      <xdr:row>24</xdr:row>
      <xdr:rowOff>2138</xdr:rowOff>
    </xdr:to>
    <xdr:pic>
      <xdr:nvPicPr>
        <xdr:cNvPr id="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 rot="5400000">
          <a:off x="1300074" y="13766973"/>
          <a:ext cx="57883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14945</xdr:colOff>
      <xdr:row>23</xdr:row>
      <xdr:rowOff>489240</xdr:rowOff>
    </xdr:from>
    <xdr:to>
      <xdr:col>1</xdr:col>
      <xdr:colOff>1814945</xdr:colOff>
      <xdr:row>25</xdr:row>
      <xdr:rowOff>120304</xdr:rowOff>
    </xdr:to>
    <xdr:pic>
      <xdr:nvPicPr>
        <xdr:cNvPr id="2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5400000">
          <a:off x="1166088" y="14359022"/>
          <a:ext cx="81216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23604</xdr:colOff>
      <xdr:row>24</xdr:row>
      <xdr:rowOff>536865</xdr:rowOff>
    </xdr:from>
    <xdr:to>
      <xdr:col>1</xdr:col>
      <xdr:colOff>1823604</xdr:colOff>
      <xdr:row>26</xdr:row>
      <xdr:rowOff>54305</xdr:rowOff>
    </xdr:to>
    <xdr:pic>
      <xdr:nvPicPr>
        <xdr:cNvPr id="2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5400000">
          <a:off x="1231559" y="14940385"/>
          <a:ext cx="69854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29665</xdr:colOff>
      <xdr:row>26</xdr:row>
      <xdr:rowOff>37235</xdr:rowOff>
    </xdr:from>
    <xdr:to>
      <xdr:col>1</xdr:col>
      <xdr:colOff>1829665</xdr:colOff>
      <xdr:row>26</xdr:row>
      <xdr:rowOff>551291</xdr:rowOff>
    </xdr:to>
    <xdr:pic>
      <xdr:nvPicPr>
        <xdr:cNvPr id="2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 rot="5400000">
          <a:off x="1329862" y="15529613"/>
          <a:ext cx="51405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15877</xdr:colOff>
      <xdr:row>27</xdr:row>
      <xdr:rowOff>24238</xdr:rowOff>
    </xdr:from>
    <xdr:to>
      <xdr:col>1</xdr:col>
      <xdr:colOff>1815877</xdr:colOff>
      <xdr:row>28</xdr:row>
      <xdr:rowOff>23603</xdr:rowOff>
    </xdr:to>
    <xdr:pic>
      <xdr:nvPicPr>
        <xdr:cNvPr id="3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20454" t="15248" r="18417" b="17672"/>
        <a:stretch>
          <a:fillRect/>
        </a:stretch>
      </xdr:blipFill>
      <xdr:spPr bwMode="auto">
        <a:xfrm rot="5400000">
          <a:off x="1276487" y="16090845"/>
          <a:ext cx="58743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36330</xdr:colOff>
      <xdr:row>28</xdr:row>
      <xdr:rowOff>18412</xdr:rowOff>
    </xdr:from>
    <xdr:to>
      <xdr:col>1</xdr:col>
      <xdr:colOff>1836330</xdr:colOff>
      <xdr:row>29</xdr:row>
      <xdr:rowOff>34198</xdr:rowOff>
    </xdr:to>
    <xdr:pic>
      <xdr:nvPicPr>
        <xdr:cNvPr id="3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5400000">
          <a:off x="1288730" y="16681295"/>
          <a:ext cx="603851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19763</xdr:colOff>
      <xdr:row>29</xdr:row>
      <xdr:rowOff>7794</xdr:rowOff>
    </xdr:from>
    <xdr:to>
      <xdr:col>1</xdr:col>
      <xdr:colOff>1819763</xdr:colOff>
      <xdr:row>29</xdr:row>
      <xdr:rowOff>551030</xdr:rowOff>
    </xdr:to>
    <xdr:pic>
      <xdr:nvPicPr>
        <xdr:cNvPr id="3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 rot="5400000">
          <a:off x="1302471" y="17228434"/>
          <a:ext cx="5432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559262</xdr:colOff>
      <xdr:row>30</xdr:row>
      <xdr:rowOff>53800</xdr:rowOff>
    </xdr:from>
    <xdr:to>
      <xdr:col>2</xdr:col>
      <xdr:colOff>114783</xdr:colOff>
      <xdr:row>30</xdr:row>
      <xdr:rowOff>521804</xdr:rowOff>
    </xdr:to>
    <xdr:pic>
      <xdr:nvPicPr>
        <xdr:cNvPr id="3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5400000">
          <a:off x="1353695" y="17696454"/>
          <a:ext cx="468004" cy="2056869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27295</xdr:colOff>
      <xdr:row>30</xdr:row>
      <xdr:rowOff>538863</xdr:rowOff>
    </xdr:from>
    <xdr:to>
      <xdr:col>1</xdr:col>
      <xdr:colOff>1827295</xdr:colOff>
      <xdr:row>32</xdr:row>
      <xdr:rowOff>57050</xdr:rowOff>
    </xdr:to>
    <xdr:pic>
      <xdr:nvPicPr>
        <xdr:cNvPr id="3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5400000">
          <a:off x="1234462" y="18423109"/>
          <a:ext cx="69431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23905</xdr:colOff>
      <xdr:row>32</xdr:row>
      <xdr:rowOff>2375</xdr:rowOff>
    </xdr:from>
    <xdr:to>
      <xdr:col>1</xdr:col>
      <xdr:colOff>1823905</xdr:colOff>
      <xdr:row>32</xdr:row>
      <xdr:rowOff>575429</xdr:rowOff>
    </xdr:to>
    <xdr:pic>
      <xdr:nvPicPr>
        <xdr:cNvPr id="3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5400000">
          <a:off x="1291704" y="19002119"/>
          <a:ext cx="5730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35953</xdr:colOff>
      <xdr:row>33</xdr:row>
      <xdr:rowOff>4633</xdr:rowOff>
    </xdr:from>
    <xdr:to>
      <xdr:col>1</xdr:col>
      <xdr:colOff>1835953</xdr:colOff>
      <xdr:row>34</xdr:row>
      <xdr:rowOff>26122</xdr:rowOff>
    </xdr:to>
    <xdr:pic>
      <xdr:nvPicPr>
        <xdr:cNvPr id="3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5400000">
          <a:off x="1285502" y="19610693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29252</xdr:colOff>
      <xdr:row>34</xdr:row>
      <xdr:rowOff>55723</xdr:rowOff>
    </xdr:from>
    <xdr:to>
      <xdr:col>1</xdr:col>
      <xdr:colOff>1829252</xdr:colOff>
      <xdr:row>34</xdr:row>
      <xdr:rowOff>545655</xdr:rowOff>
    </xdr:to>
    <xdr:pic>
      <xdr:nvPicPr>
        <xdr:cNvPr id="3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5400000">
          <a:off x="1338612" y="20190037"/>
          <a:ext cx="489932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27143</xdr:colOff>
      <xdr:row>35</xdr:row>
      <xdr:rowOff>65700</xdr:rowOff>
    </xdr:from>
    <xdr:to>
      <xdr:col>1</xdr:col>
      <xdr:colOff>1827143</xdr:colOff>
      <xdr:row>35</xdr:row>
      <xdr:rowOff>511854</xdr:rowOff>
    </xdr:to>
    <xdr:pic>
      <xdr:nvPicPr>
        <xdr:cNvPr id="3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1358392" y="20766190"/>
          <a:ext cx="4461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23453</xdr:colOff>
      <xdr:row>36</xdr:row>
      <xdr:rowOff>21011</xdr:rowOff>
    </xdr:from>
    <xdr:to>
      <xdr:col>1</xdr:col>
      <xdr:colOff>1823453</xdr:colOff>
      <xdr:row>36</xdr:row>
      <xdr:rowOff>535067</xdr:rowOff>
    </xdr:to>
    <xdr:pic>
      <xdr:nvPicPr>
        <xdr:cNvPr id="3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5400000">
          <a:off x="1320751" y="21343517"/>
          <a:ext cx="51405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41751</xdr:colOff>
      <xdr:row>36</xdr:row>
      <xdr:rowOff>578995</xdr:rowOff>
    </xdr:from>
    <xdr:to>
      <xdr:col>1</xdr:col>
      <xdr:colOff>1841751</xdr:colOff>
      <xdr:row>38</xdr:row>
      <xdr:rowOff>12418</xdr:rowOff>
    </xdr:to>
    <xdr:pic>
      <xdr:nvPicPr>
        <xdr:cNvPr id="4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 rot="5400000">
          <a:off x="1291300" y="21949250"/>
          <a:ext cx="60955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187</xdr:colOff>
      <xdr:row>38</xdr:row>
      <xdr:rowOff>75491</xdr:rowOff>
    </xdr:from>
    <xdr:to>
      <xdr:col>1</xdr:col>
      <xdr:colOff>1800187</xdr:colOff>
      <xdr:row>38</xdr:row>
      <xdr:rowOff>519918</xdr:rowOff>
    </xdr:to>
    <xdr:pic>
      <xdr:nvPicPr>
        <xdr:cNvPr id="4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5400000">
          <a:off x="1332299" y="22539314"/>
          <a:ext cx="444427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27671</xdr:colOff>
      <xdr:row>38</xdr:row>
      <xdr:rowOff>523987</xdr:rowOff>
    </xdr:from>
    <xdr:to>
      <xdr:col>1</xdr:col>
      <xdr:colOff>1827671</xdr:colOff>
      <xdr:row>40</xdr:row>
      <xdr:rowOff>38001</xdr:rowOff>
    </xdr:to>
    <xdr:pic>
      <xdr:nvPicPr>
        <xdr:cNvPr id="4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5400000">
          <a:off x="1236925" y="23110668"/>
          <a:ext cx="690144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44614</xdr:colOff>
      <xdr:row>40</xdr:row>
      <xdr:rowOff>66562</xdr:rowOff>
    </xdr:from>
    <xdr:to>
      <xdr:col>1</xdr:col>
      <xdr:colOff>1844614</xdr:colOff>
      <xdr:row>40</xdr:row>
      <xdr:rowOff>672898</xdr:rowOff>
    </xdr:to>
    <xdr:pic>
      <xdr:nvPicPr>
        <xdr:cNvPr id="4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5400000">
          <a:off x="1295772" y="23787469"/>
          <a:ext cx="60633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0</xdr:col>
      <xdr:colOff>602371</xdr:colOff>
      <xdr:row>42</xdr:row>
      <xdr:rowOff>69955</xdr:rowOff>
    </xdr:from>
    <xdr:to>
      <xdr:col>2</xdr:col>
      <xdr:colOff>24847</xdr:colOff>
      <xdr:row>42</xdr:row>
      <xdr:rowOff>538373</xdr:rowOff>
    </xdr:to>
    <xdr:pic>
      <xdr:nvPicPr>
        <xdr:cNvPr id="4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 rot="5400000">
          <a:off x="1330074" y="25051469"/>
          <a:ext cx="468418" cy="1923824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24848</xdr:colOff>
      <xdr:row>42</xdr:row>
      <xdr:rowOff>569922</xdr:rowOff>
    </xdr:from>
    <xdr:to>
      <xdr:col>1</xdr:col>
      <xdr:colOff>1824848</xdr:colOff>
      <xdr:row>44</xdr:row>
      <xdr:rowOff>44811</xdr:rowOff>
    </xdr:to>
    <xdr:pic>
      <xdr:nvPicPr>
        <xdr:cNvPr id="4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5400000">
          <a:off x="1253664" y="25704649"/>
          <a:ext cx="65102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17695</xdr:colOff>
      <xdr:row>44</xdr:row>
      <xdr:rowOff>54517</xdr:rowOff>
    </xdr:from>
    <xdr:to>
      <xdr:col>1</xdr:col>
      <xdr:colOff>1817695</xdr:colOff>
      <xdr:row>44</xdr:row>
      <xdr:rowOff>568573</xdr:rowOff>
    </xdr:to>
    <xdr:pic>
      <xdr:nvPicPr>
        <xdr:cNvPr id="4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 rot="5400000">
          <a:off x="1314993" y="26296893"/>
          <a:ext cx="514056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33508</xdr:colOff>
      <xdr:row>45</xdr:row>
      <xdr:rowOff>94425</xdr:rowOff>
    </xdr:from>
    <xdr:to>
      <xdr:col>1</xdr:col>
      <xdr:colOff>1833508</xdr:colOff>
      <xdr:row>45</xdr:row>
      <xdr:rowOff>670353</xdr:rowOff>
    </xdr:to>
    <xdr:pic>
      <xdr:nvPicPr>
        <xdr:cNvPr id="4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rot="5400000">
          <a:off x="1299870" y="26955802"/>
          <a:ext cx="575928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  <xdr:twoCellAnchor>
    <xdr:from>
      <xdr:col>1</xdr:col>
      <xdr:colOff>13931</xdr:colOff>
      <xdr:row>46</xdr:row>
      <xdr:rowOff>64307</xdr:rowOff>
    </xdr:from>
    <xdr:to>
      <xdr:col>1</xdr:col>
      <xdr:colOff>1813931</xdr:colOff>
      <xdr:row>46</xdr:row>
      <xdr:rowOff>552157</xdr:rowOff>
    </xdr:to>
    <xdr:pic>
      <xdr:nvPicPr>
        <xdr:cNvPr id="5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5400000">
          <a:off x="1324332" y="27635362"/>
          <a:ext cx="487850" cy="1800000"/>
        </a:xfrm>
        <a:prstGeom prst="rect">
          <a:avLst/>
        </a:prstGeom>
        <a:noFill/>
        <a:ln w="9525" cap="flat">
          <a:noFill/>
          <a:prstDash val="dot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8"/>
  <sheetViews>
    <sheetView showGridLines="0" tabSelected="1" zoomScaleNormal="100" zoomScaleSheetLayoutView="103" workbookViewId="0">
      <selection sqref="A1:XFD1"/>
    </sheetView>
  </sheetViews>
  <sheetFormatPr defaultRowHeight="15"/>
  <cols>
    <col min="1" max="1" width="9.85546875" style="42" bestFit="1" customWidth="1"/>
    <col min="2" max="2" width="27.7109375" style="18" customWidth="1"/>
    <col min="3" max="3" width="56.140625" style="19" customWidth="1"/>
    <col min="4" max="4" width="10.7109375" style="16" customWidth="1"/>
    <col min="5" max="5" width="13.7109375" style="17" customWidth="1"/>
    <col min="6" max="6" width="13.140625" style="15" customWidth="1"/>
    <col min="7" max="7" width="11.28515625" style="17" customWidth="1"/>
    <col min="8" max="8" width="10.7109375" style="15" customWidth="1"/>
    <col min="9" max="16384" width="9.140625" style="20"/>
  </cols>
  <sheetData>
    <row r="1" spans="1:8" ht="105" customHeight="1" thickBot="1"/>
    <row r="2" spans="1:8" ht="63.75" customHeight="1" thickBot="1">
      <c r="A2" s="31" t="s">
        <v>0</v>
      </c>
      <c r="B2" s="32" t="s">
        <v>134</v>
      </c>
      <c r="C2" s="32" t="s">
        <v>1</v>
      </c>
      <c r="D2" s="33" t="s">
        <v>6</v>
      </c>
      <c r="E2" s="34" t="s">
        <v>183</v>
      </c>
      <c r="F2" s="34" t="s">
        <v>184</v>
      </c>
      <c r="G2" s="38" t="s">
        <v>135</v>
      </c>
      <c r="H2" s="39" t="s">
        <v>181</v>
      </c>
    </row>
    <row r="3" spans="1:8" ht="26.25" customHeight="1" thickBot="1">
      <c r="A3" s="50" t="s">
        <v>137</v>
      </c>
      <c r="B3" s="51"/>
      <c r="C3" s="51"/>
      <c r="D3" s="51"/>
      <c r="E3" s="51"/>
      <c r="F3" s="51"/>
      <c r="G3" s="51"/>
      <c r="H3" s="52"/>
    </row>
    <row r="4" spans="1:8" ht="59.25" customHeight="1">
      <c r="A4" s="43">
        <v>1093002</v>
      </c>
      <c r="B4" s="27"/>
      <c r="C4" s="28" t="s">
        <v>139</v>
      </c>
      <c r="D4" s="29">
        <v>550</v>
      </c>
      <c r="E4" s="30">
        <f>(D4-D4*0.4)/0.9</f>
        <v>366.66666666666669</v>
      </c>
      <c r="F4" s="30">
        <f>(D4-D4*0.45)/0.9</f>
        <v>336.11111111111109</v>
      </c>
      <c r="G4" s="35">
        <v>0</v>
      </c>
      <c r="H4" s="36">
        <f>IF(G4&gt;=36,F4*G4,(IF(G4&gt;=12,E4*G4,D4*G4)))</f>
        <v>0</v>
      </c>
    </row>
    <row r="5" spans="1:8" ht="47.1" customHeight="1">
      <c r="A5" s="44">
        <v>1105001</v>
      </c>
      <c r="B5" s="21"/>
      <c r="C5" s="22" t="s">
        <v>140</v>
      </c>
      <c r="D5" s="26">
        <v>580</v>
      </c>
      <c r="E5" s="30">
        <f t="shared" ref="E5:E47" si="0">(D5-D5*0.4)/0.9</f>
        <v>386.66666666666663</v>
      </c>
      <c r="F5" s="30">
        <f t="shared" ref="F5:F18" si="1">(D5-D5*0.45)/0.9</f>
        <v>354.44444444444446</v>
      </c>
      <c r="G5" s="37">
        <v>0</v>
      </c>
      <c r="H5" s="36">
        <f t="shared" ref="H5:H47" si="2">IF(G5&gt;=36,F5*G5,(IF(G5&gt;=12,E5*G5,D5*G5)))</f>
        <v>0</v>
      </c>
    </row>
    <row r="6" spans="1:8" ht="47.1" customHeight="1">
      <c r="A6" s="45">
        <v>193435</v>
      </c>
      <c r="B6" s="23"/>
      <c r="C6" s="22" t="s">
        <v>141</v>
      </c>
      <c r="D6" s="26">
        <v>876</v>
      </c>
      <c r="E6" s="30">
        <f t="shared" si="0"/>
        <v>583.99999999999989</v>
      </c>
      <c r="F6" s="30">
        <f t="shared" si="1"/>
        <v>535.33333333333337</v>
      </c>
      <c r="G6" s="37">
        <v>0</v>
      </c>
      <c r="H6" s="36">
        <f t="shared" si="2"/>
        <v>0</v>
      </c>
    </row>
    <row r="7" spans="1:8" ht="47.1" customHeight="1">
      <c r="A7" s="45">
        <v>957012</v>
      </c>
      <c r="B7" s="23"/>
      <c r="C7" s="22" t="s">
        <v>142</v>
      </c>
      <c r="D7" s="26">
        <v>890</v>
      </c>
      <c r="E7" s="30">
        <f t="shared" si="0"/>
        <v>593.33333333333337</v>
      </c>
      <c r="F7" s="30">
        <f t="shared" si="1"/>
        <v>543.88888888888891</v>
      </c>
      <c r="G7" s="37">
        <v>0</v>
      </c>
      <c r="H7" s="36">
        <f t="shared" si="2"/>
        <v>0</v>
      </c>
    </row>
    <row r="8" spans="1:8" ht="47.1" customHeight="1">
      <c r="A8" s="45">
        <v>193446</v>
      </c>
      <c r="B8" s="23"/>
      <c r="C8" s="22" t="s">
        <v>143</v>
      </c>
      <c r="D8" s="26">
        <v>935</v>
      </c>
      <c r="E8" s="30">
        <f t="shared" si="0"/>
        <v>623.33333333333337</v>
      </c>
      <c r="F8" s="30">
        <f t="shared" si="1"/>
        <v>571.38888888888891</v>
      </c>
      <c r="G8" s="37">
        <v>0</v>
      </c>
      <c r="H8" s="36">
        <f t="shared" si="2"/>
        <v>0</v>
      </c>
    </row>
    <row r="9" spans="1:8" ht="47.1" customHeight="1">
      <c r="A9" s="45">
        <v>193444</v>
      </c>
      <c r="B9" s="23"/>
      <c r="C9" s="22" t="s">
        <v>144</v>
      </c>
      <c r="D9" s="26">
        <v>942</v>
      </c>
      <c r="E9" s="30">
        <f t="shared" si="0"/>
        <v>628</v>
      </c>
      <c r="F9" s="30">
        <f t="shared" si="1"/>
        <v>575.66666666666652</v>
      </c>
      <c r="G9" s="37">
        <v>0</v>
      </c>
      <c r="H9" s="36">
        <f t="shared" si="2"/>
        <v>0</v>
      </c>
    </row>
    <row r="10" spans="1:8" ht="47.1" customHeight="1">
      <c r="A10" s="45">
        <v>193447</v>
      </c>
      <c r="B10" s="23"/>
      <c r="C10" s="22" t="s">
        <v>145</v>
      </c>
      <c r="D10" s="26">
        <v>964</v>
      </c>
      <c r="E10" s="30">
        <f t="shared" si="0"/>
        <v>642.66666666666663</v>
      </c>
      <c r="F10" s="30">
        <f t="shared" si="1"/>
        <v>589.1111111111112</v>
      </c>
      <c r="G10" s="37">
        <v>0</v>
      </c>
      <c r="H10" s="36">
        <f t="shared" si="2"/>
        <v>0</v>
      </c>
    </row>
    <row r="11" spans="1:8" ht="47.1" customHeight="1">
      <c r="A11" s="45">
        <v>578171</v>
      </c>
      <c r="B11" s="23"/>
      <c r="C11" s="24" t="s">
        <v>146</v>
      </c>
      <c r="D11" s="26">
        <v>1070</v>
      </c>
      <c r="E11" s="30">
        <f t="shared" si="0"/>
        <v>713.33333333333337</v>
      </c>
      <c r="F11" s="30">
        <f t="shared" si="1"/>
        <v>653.88888888888891</v>
      </c>
      <c r="G11" s="37">
        <v>0</v>
      </c>
      <c r="H11" s="36">
        <f t="shared" si="2"/>
        <v>0</v>
      </c>
    </row>
    <row r="12" spans="1:8" ht="47.1" customHeight="1">
      <c r="A12" s="45">
        <v>458011</v>
      </c>
      <c r="B12" s="23"/>
      <c r="C12" s="22" t="s">
        <v>147</v>
      </c>
      <c r="D12" s="26">
        <v>1100</v>
      </c>
      <c r="E12" s="30">
        <f t="shared" si="0"/>
        <v>733.33333333333337</v>
      </c>
      <c r="F12" s="30">
        <f t="shared" si="1"/>
        <v>672.22222222222217</v>
      </c>
      <c r="G12" s="37">
        <v>0</v>
      </c>
      <c r="H12" s="36">
        <f t="shared" si="2"/>
        <v>0</v>
      </c>
    </row>
    <row r="13" spans="1:8" ht="47.1" customHeight="1">
      <c r="A13" s="45">
        <v>1093015</v>
      </c>
      <c r="B13" s="23"/>
      <c r="C13" s="24" t="s">
        <v>148</v>
      </c>
      <c r="D13" s="26">
        <v>1100</v>
      </c>
      <c r="E13" s="30">
        <f t="shared" si="0"/>
        <v>733.33333333333337</v>
      </c>
      <c r="F13" s="30">
        <f t="shared" si="1"/>
        <v>672.22222222222217</v>
      </c>
      <c r="G13" s="37">
        <v>0</v>
      </c>
      <c r="H13" s="36">
        <f t="shared" si="2"/>
        <v>0</v>
      </c>
    </row>
    <row r="14" spans="1:8" ht="62.25" customHeight="1">
      <c r="A14" s="45">
        <v>924055</v>
      </c>
      <c r="B14" s="23"/>
      <c r="C14" s="22" t="s">
        <v>182</v>
      </c>
      <c r="D14" s="26">
        <v>1306</v>
      </c>
      <c r="E14" s="30">
        <f t="shared" si="0"/>
        <v>870.66666666666663</v>
      </c>
      <c r="F14" s="30">
        <f t="shared" si="1"/>
        <v>798.11111111111109</v>
      </c>
      <c r="G14" s="37">
        <v>0</v>
      </c>
      <c r="H14" s="36">
        <f t="shared" si="2"/>
        <v>0</v>
      </c>
    </row>
    <row r="15" spans="1:8" ht="47.1" customHeight="1">
      <c r="A15" s="45">
        <v>73146</v>
      </c>
      <c r="B15" s="23"/>
      <c r="C15" s="22" t="s">
        <v>149</v>
      </c>
      <c r="D15" s="26">
        <v>1390</v>
      </c>
      <c r="E15" s="30">
        <f t="shared" si="0"/>
        <v>926.66666666666663</v>
      </c>
      <c r="F15" s="30">
        <f t="shared" si="1"/>
        <v>849.44444444444446</v>
      </c>
      <c r="G15" s="37">
        <v>0</v>
      </c>
      <c r="H15" s="36">
        <f t="shared" si="2"/>
        <v>0</v>
      </c>
    </row>
    <row r="16" spans="1:8" ht="47.1" customHeight="1">
      <c r="A16" s="46">
        <v>1067012</v>
      </c>
      <c r="B16" s="25"/>
      <c r="C16" s="22" t="s">
        <v>150</v>
      </c>
      <c r="D16" s="26">
        <v>1500</v>
      </c>
      <c r="E16" s="30">
        <f t="shared" si="0"/>
        <v>1000</v>
      </c>
      <c r="F16" s="30">
        <f t="shared" si="1"/>
        <v>916.66666666666663</v>
      </c>
      <c r="G16" s="37">
        <v>0</v>
      </c>
      <c r="H16" s="36">
        <f t="shared" si="2"/>
        <v>0</v>
      </c>
    </row>
    <row r="17" spans="1:8" ht="47.1" customHeight="1">
      <c r="A17" s="45">
        <v>1105039</v>
      </c>
      <c r="B17" s="23"/>
      <c r="C17" s="22" t="s">
        <v>151</v>
      </c>
      <c r="D17" s="26">
        <v>1500</v>
      </c>
      <c r="E17" s="30">
        <f t="shared" si="0"/>
        <v>1000</v>
      </c>
      <c r="F17" s="30">
        <f t="shared" si="1"/>
        <v>916.66666666666663</v>
      </c>
      <c r="G17" s="37">
        <v>0</v>
      </c>
      <c r="H17" s="36">
        <f t="shared" si="2"/>
        <v>0</v>
      </c>
    </row>
    <row r="18" spans="1:8" ht="47.1" customHeight="1" thickBot="1">
      <c r="A18" s="46">
        <v>578180</v>
      </c>
      <c r="B18" s="23"/>
      <c r="C18" s="24" t="s">
        <v>175</v>
      </c>
      <c r="D18" s="26">
        <v>2241</v>
      </c>
      <c r="E18" s="30">
        <f t="shared" si="0"/>
        <v>1493.9999999999998</v>
      </c>
      <c r="F18" s="30">
        <f t="shared" si="1"/>
        <v>1369.5</v>
      </c>
      <c r="G18" s="37">
        <v>0</v>
      </c>
      <c r="H18" s="36">
        <f>IF(G18&gt;=36,F18*G18,(IF(G18&gt;=12,E18*G18,D18*G18)))</f>
        <v>0</v>
      </c>
    </row>
    <row r="19" spans="1:8" ht="26.25" customHeight="1" thickBot="1">
      <c r="A19" s="50" t="s">
        <v>138</v>
      </c>
      <c r="B19" s="51"/>
      <c r="C19" s="51"/>
      <c r="D19" s="51"/>
      <c r="E19" s="51"/>
      <c r="F19" s="51"/>
      <c r="G19" s="51"/>
      <c r="H19" s="52"/>
    </row>
    <row r="20" spans="1:8" ht="60" customHeight="1">
      <c r="A20" s="45">
        <v>1093065</v>
      </c>
      <c r="B20" s="23"/>
      <c r="C20" s="22" t="s">
        <v>152</v>
      </c>
      <c r="D20" s="26">
        <v>550</v>
      </c>
      <c r="E20" s="30">
        <f t="shared" si="0"/>
        <v>366.66666666666669</v>
      </c>
      <c r="F20" s="30">
        <f t="shared" ref="F20" si="3">(D20-D20*0.45)/0.9</f>
        <v>336.11111111111109</v>
      </c>
      <c r="G20" s="37">
        <v>0</v>
      </c>
      <c r="H20" s="36">
        <f t="shared" si="2"/>
        <v>0</v>
      </c>
    </row>
    <row r="21" spans="1:8" ht="47.1" customHeight="1">
      <c r="A21" s="46">
        <v>1105005</v>
      </c>
      <c r="B21" s="25"/>
      <c r="C21" s="22" t="s">
        <v>153</v>
      </c>
      <c r="D21" s="26">
        <v>580</v>
      </c>
      <c r="E21" s="30">
        <f t="shared" si="0"/>
        <v>386.66666666666663</v>
      </c>
      <c r="F21" s="30">
        <f t="shared" ref="F21:F47" si="4">(D21-D21*0.45)/0.9</f>
        <v>354.44444444444446</v>
      </c>
      <c r="G21" s="37">
        <v>0</v>
      </c>
      <c r="H21" s="36">
        <f t="shared" si="2"/>
        <v>0</v>
      </c>
    </row>
    <row r="22" spans="1:8" ht="47.1" customHeight="1">
      <c r="A22" s="46">
        <v>456069</v>
      </c>
      <c r="B22" s="25"/>
      <c r="C22" s="22" t="s">
        <v>154</v>
      </c>
      <c r="D22" s="26">
        <v>836</v>
      </c>
      <c r="E22" s="30">
        <f t="shared" si="0"/>
        <v>557.33333333333326</v>
      </c>
      <c r="F22" s="30">
        <f t="shared" si="4"/>
        <v>510.88888888888891</v>
      </c>
      <c r="G22" s="37">
        <v>0</v>
      </c>
      <c r="H22" s="36">
        <f t="shared" si="2"/>
        <v>0</v>
      </c>
    </row>
    <row r="23" spans="1:8" ht="47.1" customHeight="1">
      <c r="A23" s="45">
        <v>170098</v>
      </c>
      <c r="B23" s="23"/>
      <c r="C23" s="24" t="s">
        <v>155</v>
      </c>
      <c r="D23" s="26">
        <v>890</v>
      </c>
      <c r="E23" s="30">
        <f t="shared" si="0"/>
        <v>593.33333333333337</v>
      </c>
      <c r="F23" s="30">
        <f t="shared" si="4"/>
        <v>543.88888888888891</v>
      </c>
      <c r="G23" s="37">
        <v>0</v>
      </c>
      <c r="H23" s="36">
        <f t="shared" si="2"/>
        <v>0</v>
      </c>
    </row>
    <row r="24" spans="1:8" ht="47.1" customHeight="1">
      <c r="A24" s="46">
        <v>1105015</v>
      </c>
      <c r="B24" s="25"/>
      <c r="C24" s="24" t="s">
        <v>156</v>
      </c>
      <c r="D24" s="26">
        <v>900</v>
      </c>
      <c r="E24" s="30">
        <f t="shared" si="0"/>
        <v>600</v>
      </c>
      <c r="F24" s="30">
        <f t="shared" si="4"/>
        <v>550</v>
      </c>
      <c r="G24" s="37">
        <v>0</v>
      </c>
      <c r="H24" s="36">
        <f t="shared" si="2"/>
        <v>0</v>
      </c>
    </row>
    <row r="25" spans="1:8" ht="47.1" customHeight="1">
      <c r="A25" s="45">
        <v>1105016</v>
      </c>
      <c r="B25" s="23"/>
      <c r="C25" s="24" t="s">
        <v>157</v>
      </c>
      <c r="D25" s="26">
        <v>975</v>
      </c>
      <c r="E25" s="30">
        <f t="shared" si="0"/>
        <v>650</v>
      </c>
      <c r="F25" s="30">
        <f t="shared" si="4"/>
        <v>595.83333333333337</v>
      </c>
      <c r="G25" s="37">
        <v>0</v>
      </c>
      <c r="H25" s="36">
        <f t="shared" si="2"/>
        <v>0</v>
      </c>
    </row>
    <row r="26" spans="1:8" ht="47.1" customHeight="1">
      <c r="A26" s="45">
        <v>193420</v>
      </c>
      <c r="B26" s="23"/>
      <c r="C26" s="22" t="s">
        <v>161</v>
      </c>
      <c r="D26" s="26">
        <v>979</v>
      </c>
      <c r="E26" s="30">
        <f t="shared" si="0"/>
        <v>652.66666666666663</v>
      </c>
      <c r="F26" s="30">
        <f t="shared" si="4"/>
        <v>598.27777777777783</v>
      </c>
      <c r="G26" s="37">
        <v>0</v>
      </c>
      <c r="H26" s="36">
        <f t="shared" si="2"/>
        <v>0</v>
      </c>
    </row>
    <row r="27" spans="1:8" ht="47.1" customHeight="1">
      <c r="A27" s="46">
        <v>193425</v>
      </c>
      <c r="B27" s="25"/>
      <c r="C27" s="22" t="s">
        <v>158</v>
      </c>
      <c r="D27" s="26">
        <v>1025</v>
      </c>
      <c r="E27" s="30">
        <f t="shared" si="0"/>
        <v>683.33333333333337</v>
      </c>
      <c r="F27" s="30">
        <f t="shared" si="4"/>
        <v>626.38888888888891</v>
      </c>
      <c r="G27" s="37">
        <v>0</v>
      </c>
      <c r="H27" s="36">
        <f t="shared" si="2"/>
        <v>0</v>
      </c>
    </row>
    <row r="28" spans="1:8" ht="47.1" customHeight="1">
      <c r="A28" s="45">
        <v>193426</v>
      </c>
      <c r="B28" s="23"/>
      <c r="C28" s="22" t="s">
        <v>159</v>
      </c>
      <c r="D28" s="26">
        <v>1032</v>
      </c>
      <c r="E28" s="30">
        <f t="shared" si="0"/>
        <v>688</v>
      </c>
      <c r="F28" s="30">
        <f t="shared" si="4"/>
        <v>630.66666666666652</v>
      </c>
      <c r="G28" s="37">
        <v>0</v>
      </c>
      <c r="H28" s="36">
        <f t="shared" si="2"/>
        <v>0</v>
      </c>
    </row>
    <row r="29" spans="1:8" ht="47.1" customHeight="1">
      <c r="A29" s="45">
        <v>458008</v>
      </c>
      <c r="B29" s="23"/>
      <c r="C29" s="22" t="s">
        <v>160</v>
      </c>
      <c r="D29" s="26">
        <v>1100</v>
      </c>
      <c r="E29" s="30">
        <f t="shared" si="0"/>
        <v>733.33333333333337</v>
      </c>
      <c r="F29" s="30">
        <f t="shared" si="4"/>
        <v>672.22222222222217</v>
      </c>
      <c r="G29" s="37">
        <v>0</v>
      </c>
      <c r="H29" s="36">
        <f t="shared" si="2"/>
        <v>0</v>
      </c>
    </row>
    <row r="30" spans="1:8" ht="47.1" customHeight="1">
      <c r="A30" s="45">
        <v>193462</v>
      </c>
      <c r="B30" s="23"/>
      <c r="C30" s="22" t="s">
        <v>162</v>
      </c>
      <c r="D30" s="26">
        <v>1165</v>
      </c>
      <c r="E30" s="30">
        <f t="shared" si="0"/>
        <v>776.66666666666663</v>
      </c>
      <c r="F30" s="30">
        <f t="shared" si="4"/>
        <v>711.94444444444446</v>
      </c>
      <c r="G30" s="37">
        <v>0</v>
      </c>
      <c r="H30" s="36">
        <f t="shared" si="2"/>
        <v>0</v>
      </c>
    </row>
    <row r="31" spans="1:8" ht="47.1" customHeight="1">
      <c r="A31" s="44">
        <v>578182</v>
      </c>
      <c r="B31" s="21"/>
      <c r="C31" s="22" t="s">
        <v>165</v>
      </c>
      <c r="D31" s="26">
        <v>1170</v>
      </c>
      <c r="E31" s="30">
        <f t="shared" si="0"/>
        <v>780</v>
      </c>
      <c r="F31" s="30">
        <f t="shared" si="4"/>
        <v>715</v>
      </c>
      <c r="G31" s="37">
        <v>0</v>
      </c>
      <c r="H31" s="36">
        <f t="shared" si="2"/>
        <v>0</v>
      </c>
    </row>
    <row r="32" spans="1:8" ht="47.1" customHeight="1">
      <c r="A32" s="45">
        <v>1093054</v>
      </c>
      <c r="B32" s="23"/>
      <c r="C32" s="22" t="s">
        <v>164</v>
      </c>
      <c r="D32" s="26">
        <v>1200</v>
      </c>
      <c r="E32" s="30">
        <f t="shared" si="0"/>
        <v>800</v>
      </c>
      <c r="F32" s="30">
        <f t="shared" si="4"/>
        <v>733.33333333333337</v>
      </c>
      <c r="G32" s="37">
        <v>0</v>
      </c>
      <c r="H32" s="36">
        <f t="shared" si="2"/>
        <v>0</v>
      </c>
    </row>
    <row r="33" spans="1:8" ht="47.1" customHeight="1">
      <c r="A33" s="45">
        <v>193459</v>
      </c>
      <c r="B33" s="23"/>
      <c r="C33" s="22" t="s">
        <v>163</v>
      </c>
      <c r="D33" s="26">
        <v>1221</v>
      </c>
      <c r="E33" s="30">
        <f t="shared" si="0"/>
        <v>813.99999999999989</v>
      </c>
      <c r="F33" s="30">
        <f t="shared" si="4"/>
        <v>746.16666666666663</v>
      </c>
      <c r="G33" s="37">
        <v>0</v>
      </c>
      <c r="H33" s="36">
        <f t="shared" si="2"/>
        <v>0</v>
      </c>
    </row>
    <row r="34" spans="1:8" ht="47.1" customHeight="1">
      <c r="A34" s="45">
        <v>193431</v>
      </c>
      <c r="B34" s="23"/>
      <c r="C34" s="22" t="s">
        <v>166</v>
      </c>
      <c r="D34" s="26">
        <v>1388</v>
      </c>
      <c r="E34" s="30">
        <f t="shared" si="0"/>
        <v>925.33333333333326</v>
      </c>
      <c r="F34" s="30">
        <f t="shared" si="4"/>
        <v>848.22222222222217</v>
      </c>
      <c r="G34" s="37">
        <v>0</v>
      </c>
      <c r="H34" s="36">
        <f t="shared" si="2"/>
        <v>0</v>
      </c>
    </row>
    <row r="35" spans="1:8" ht="47.1" customHeight="1">
      <c r="A35" s="45">
        <v>578181</v>
      </c>
      <c r="B35" s="23"/>
      <c r="C35" s="22" t="s">
        <v>167</v>
      </c>
      <c r="D35" s="26">
        <v>1500</v>
      </c>
      <c r="E35" s="30">
        <f t="shared" si="0"/>
        <v>1000</v>
      </c>
      <c r="F35" s="30">
        <f t="shared" si="4"/>
        <v>916.66666666666663</v>
      </c>
      <c r="G35" s="37">
        <v>0</v>
      </c>
      <c r="H35" s="36">
        <f t="shared" si="2"/>
        <v>0</v>
      </c>
    </row>
    <row r="36" spans="1:8" ht="47.1" customHeight="1">
      <c r="A36" s="45">
        <v>73148</v>
      </c>
      <c r="B36" s="23"/>
      <c r="C36" s="22" t="s">
        <v>168</v>
      </c>
      <c r="D36" s="26">
        <v>1600</v>
      </c>
      <c r="E36" s="30">
        <f t="shared" si="0"/>
        <v>1066.6666666666667</v>
      </c>
      <c r="F36" s="30">
        <f t="shared" si="4"/>
        <v>977.77777777777771</v>
      </c>
      <c r="G36" s="37">
        <v>0</v>
      </c>
      <c r="H36" s="36">
        <f t="shared" si="2"/>
        <v>0</v>
      </c>
    </row>
    <row r="37" spans="1:8" ht="47.1" customHeight="1">
      <c r="A37" s="45">
        <v>193427</v>
      </c>
      <c r="B37" s="23"/>
      <c r="C37" s="22" t="s">
        <v>169</v>
      </c>
      <c r="D37" s="26">
        <v>1833</v>
      </c>
      <c r="E37" s="30">
        <f t="shared" si="0"/>
        <v>1222</v>
      </c>
      <c r="F37" s="30">
        <f t="shared" si="4"/>
        <v>1120.1666666666665</v>
      </c>
      <c r="G37" s="37">
        <v>0</v>
      </c>
      <c r="H37" s="36">
        <f t="shared" si="2"/>
        <v>0</v>
      </c>
    </row>
    <row r="38" spans="1:8" ht="47.1" customHeight="1">
      <c r="A38" s="45">
        <v>193436</v>
      </c>
      <c r="B38" s="23"/>
      <c r="C38" s="22" t="s">
        <v>170</v>
      </c>
      <c r="D38" s="26">
        <v>1858</v>
      </c>
      <c r="E38" s="30">
        <f t="shared" si="0"/>
        <v>1238.6666666666665</v>
      </c>
      <c r="F38" s="30">
        <f t="shared" si="4"/>
        <v>1135.4444444444443</v>
      </c>
      <c r="G38" s="37">
        <v>0</v>
      </c>
      <c r="H38" s="36">
        <f t="shared" si="2"/>
        <v>0</v>
      </c>
    </row>
    <row r="39" spans="1:8" ht="47.1" customHeight="1">
      <c r="A39" s="45">
        <v>193452</v>
      </c>
      <c r="B39" s="23"/>
      <c r="C39" s="22" t="s">
        <v>171</v>
      </c>
      <c r="D39" s="26">
        <v>1889</v>
      </c>
      <c r="E39" s="30">
        <f t="shared" si="0"/>
        <v>1259.3333333333335</v>
      </c>
      <c r="F39" s="30">
        <f t="shared" si="4"/>
        <v>1154.3888888888887</v>
      </c>
      <c r="G39" s="37">
        <v>0</v>
      </c>
      <c r="H39" s="36">
        <f t="shared" si="2"/>
        <v>0</v>
      </c>
    </row>
    <row r="40" spans="1:8" ht="47.1" customHeight="1">
      <c r="A40" s="45">
        <v>578172</v>
      </c>
      <c r="B40" s="23"/>
      <c r="C40" s="22" t="s">
        <v>172</v>
      </c>
      <c r="D40" s="26">
        <v>1940</v>
      </c>
      <c r="E40" s="30">
        <f t="shared" si="0"/>
        <v>1293.3333333333333</v>
      </c>
      <c r="F40" s="30">
        <f t="shared" si="4"/>
        <v>1185.5555555555554</v>
      </c>
      <c r="G40" s="37">
        <v>0</v>
      </c>
      <c r="H40" s="36">
        <f t="shared" si="2"/>
        <v>0</v>
      </c>
    </row>
    <row r="41" spans="1:8" ht="63" customHeight="1">
      <c r="A41" s="46">
        <v>578190</v>
      </c>
      <c r="B41" s="25"/>
      <c r="C41" s="22" t="s">
        <v>173</v>
      </c>
      <c r="D41" s="26">
        <v>2020</v>
      </c>
      <c r="E41" s="30">
        <f t="shared" si="0"/>
        <v>1346.6666666666667</v>
      </c>
      <c r="F41" s="30">
        <f t="shared" si="4"/>
        <v>1234.4444444444443</v>
      </c>
      <c r="G41" s="37">
        <v>0</v>
      </c>
      <c r="H41" s="36">
        <f t="shared" si="2"/>
        <v>0</v>
      </c>
    </row>
    <row r="42" spans="1:8" ht="47.1" customHeight="1">
      <c r="A42" s="45">
        <v>922037</v>
      </c>
      <c r="B42" s="23"/>
      <c r="C42" s="22" t="s">
        <v>174</v>
      </c>
      <c r="D42" s="26">
        <v>2030</v>
      </c>
      <c r="E42" s="30">
        <f t="shared" si="0"/>
        <v>1353.3333333333333</v>
      </c>
      <c r="F42" s="30">
        <f t="shared" si="4"/>
        <v>1240.5555555555554</v>
      </c>
      <c r="G42" s="37">
        <v>0</v>
      </c>
      <c r="H42" s="36">
        <f t="shared" si="2"/>
        <v>0</v>
      </c>
    </row>
    <row r="43" spans="1:8" ht="47.1" customHeight="1">
      <c r="A43" s="45">
        <v>578191</v>
      </c>
      <c r="B43" s="25"/>
      <c r="C43" s="22" t="s">
        <v>176</v>
      </c>
      <c r="D43" s="26">
        <v>2429</v>
      </c>
      <c r="E43" s="30">
        <f t="shared" si="0"/>
        <v>1619.3333333333335</v>
      </c>
      <c r="F43" s="30">
        <f t="shared" si="4"/>
        <v>1484.3888888888889</v>
      </c>
      <c r="G43" s="37">
        <v>0</v>
      </c>
      <c r="H43" s="36">
        <f t="shared" si="2"/>
        <v>0</v>
      </c>
    </row>
    <row r="44" spans="1:8" ht="47.1" customHeight="1">
      <c r="A44" s="45">
        <v>578183</v>
      </c>
      <c r="B44" s="23"/>
      <c r="C44" s="22" t="s">
        <v>177</v>
      </c>
      <c r="D44" s="26">
        <v>2870</v>
      </c>
      <c r="E44" s="30">
        <f t="shared" si="0"/>
        <v>1913.3333333333333</v>
      </c>
      <c r="F44" s="30">
        <f t="shared" si="4"/>
        <v>1753.8888888888889</v>
      </c>
      <c r="G44" s="37">
        <v>0</v>
      </c>
      <c r="H44" s="36">
        <f t="shared" si="2"/>
        <v>0</v>
      </c>
    </row>
    <row r="45" spans="1:8" ht="47.1" customHeight="1">
      <c r="A45" s="45">
        <v>578148</v>
      </c>
      <c r="B45" s="23"/>
      <c r="C45" s="24" t="s">
        <v>178</v>
      </c>
      <c r="D45" s="26">
        <v>2976</v>
      </c>
      <c r="E45" s="30">
        <f t="shared" si="0"/>
        <v>1983.9999999999998</v>
      </c>
      <c r="F45" s="30">
        <f t="shared" si="4"/>
        <v>1818.6666666666665</v>
      </c>
      <c r="G45" s="37">
        <v>0</v>
      </c>
      <c r="H45" s="36">
        <f t="shared" si="2"/>
        <v>0</v>
      </c>
    </row>
    <row r="46" spans="1:8" ht="59.25" customHeight="1">
      <c r="A46" s="45">
        <v>578192</v>
      </c>
      <c r="B46" s="23"/>
      <c r="C46" s="22" t="s">
        <v>179</v>
      </c>
      <c r="D46" s="26">
        <v>3400</v>
      </c>
      <c r="E46" s="30">
        <f t="shared" si="0"/>
        <v>2266.6666666666665</v>
      </c>
      <c r="F46" s="30">
        <f t="shared" si="4"/>
        <v>2077.7777777777778</v>
      </c>
      <c r="G46" s="37">
        <v>0</v>
      </c>
      <c r="H46" s="36">
        <f t="shared" si="2"/>
        <v>0</v>
      </c>
    </row>
    <row r="47" spans="1:8" ht="47.1" customHeight="1">
      <c r="A47" s="45">
        <v>578140</v>
      </c>
      <c r="B47" s="23"/>
      <c r="C47" s="22" t="s">
        <v>180</v>
      </c>
      <c r="D47" s="26">
        <v>3780</v>
      </c>
      <c r="E47" s="30">
        <f t="shared" si="0"/>
        <v>2520</v>
      </c>
      <c r="F47" s="30">
        <f t="shared" si="4"/>
        <v>2310</v>
      </c>
      <c r="G47" s="37">
        <v>0</v>
      </c>
      <c r="H47" s="36">
        <f t="shared" si="2"/>
        <v>0</v>
      </c>
    </row>
    <row r="48" spans="1:8" ht="15.75" thickBot="1">
      <c r="D48" s="47" t="s">
        <v>136</v>
      </c>
      <c r="E48" s="48"/>
      <c r="F48" s="49"/>
      <c r="G48" s="40">
        <f>SUM(G4:G47)</f>
        <v>0</v>
      </c>
      <c r="H48" s="41">
        <f>SUM(H4:H47)</f>
        <v>0</v>
      </c>
    </row>
  </sheetData>
  <sheetProtection password="CF42" sheet="1" objects="1" scenarios="1"/>
  <mergeCells count="3">
    <mergeCell ref="D48:F48"/>
    <mergeCell ref="A3:H3"/>
    <mergeCell ref="A19:H19"/>
  </mergeCells>
  <printOptions horizontalCentered="1"/>
  <pageMargins left="0" right="0" top="0" bottom="0" header="0" footer="0"/>
  <pageSetup paperSize="9" scale="5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9"/>
  <sheetViews>
    <sheetView topLeftCell="A18" workbookViewId="0">
      <selection activeCell="A2" sqref="A2:XFD29"/>
    </sheetView>
  </sheetViews>
  <sheetFormatPr defaultRowHeight="15"/>
  <sheetData>
    <row r="1" spans="1:13" ht="36.75" customHeight="1">
      <c r="A1" s="11" t="s">
        <v>0</v>
      </c>
      <c r="B1" s="11" t="s">
        <v>122</v>
      </c>
      <c r="C1" s="12" t="s">
        <v>1</v>
      </c>
      <c r="D1" s="14" t="s">
        <v>5</v>
      </c>
      <c r="E1" s="13" t="s">
        <v>6</v>
      </c>
      <c r="F1" s="14" t="s">
        <v>2</v>
      </c>
      <c r="G1" s="14" t="s">
        <v>129</v>
      </c>
      <c r="H1" s="14" t="s">
        <v>3</v>
      </c>
      <c r="I1" s="14" t="s">
        <v>130</v>
      </c>
      <c r="J1" s="14" t="s">
        <v>4</v>
      </c>
      <c r="K1" s="14" t="s">
        <v>131</v>
      </c>
      <c r="L1" s="14" t="s">
        <v>132</v>
      </c>
      <c r="M1" s="14" t="s">
        <v>133</v>
      </c>
    </row>
    <row r="2" spans="1:13" ht="47.1" customHeight="1">
      <c r="A2" s="1">
        <v>285065</v>
      </c>
      <c r="B2" s="2" t="s">
        <v>17</v>
      </c>
      <c r="C2" s="3" t="s">
        <v>124</v>
      </c>
      <c r="D2" s="8" t="s">
        <v>20</v>
      </c>
      <c r="E2" s="9">
        <v>650</v>
      </c>
      <c r="F2" s="5">
        <v>0.75</v>
      </c>
      <c r="G2" s="6">
        <v>2016</v>
      </c>
      <c r="H2" s="7">
        <v>12</v>
      </c>
      <c r="I2" s="8" t="s">
        <v>11</v>
      </c>
      <c r="J2" s="8" t="s">
        <v>18</v>
      </c>
      <c r="K2" s="8" t="s">
        <v>19</v>
      </c>
      <c r="L2" s="8"/>
      <c r="M2" s="8" t="s">
        <v>20</v>
      </c>
    </row>
    <row r="3" spans="1:13" ht="47.1" customHeight="1">
      <c r="A3" s="1">
        <v>944026</v>
      </c>
      <c r="B3" s="2" t="s">
        <v>28</v>
      </c>
      <c r="C3" s="3" t="s">
        <v>127</v>
      </c>
      <c r="D3" s="8" t="s">
        <v>29</v>
      </c>
      <c r="E3" s="9">
        <v>665</v>
      </c>
      <c r="F3" s="5">
        <v>0.75</v>
      </c>
      <c r="G3" s="6">
        <v>2015</v>
      </c>
      <c r="H3" s="7">
        <v>13.5</v>
      </c>
      <c r="I3" s="8" t="s">
        <v>11</v>
      </c>
      <c r="J3" s="8" t="s">
        <v>22</v>
      </c>
      <c r="K3" s="8" t="s">
        <v>26</v>
      </c>
      <c r="L3" s="8"/>
      <c r="M3" s="8" t="s">
        <v>29</v>
      </c>
    </row>
    <row r="4" spans="1:13" ht="47.1" customHeight="1">
      <c r="A4" s="2" t="s">
        <v>56</v>
      </c>
      <c r="B4" s="2" t="s">
        <v>54</v>
      </c>
      <c r="C4" s="3" t="s">
        <v>57</v>
      </c>
      <c r="D4" s="8" t="s">
        <v>58</v>
      </c>
      <c r="E4" s="9">
        <v>671.08</v>
      </c>
      <c r="F4" s="5">
        <v>0.75</v>
      </c>
      <c r="G4" s="6">
        <v>2016</v>
      </c>
      <c r="H4" s="7">
        <v>13.5</v>
      </c>
      <c r="I4" s="8" t="s">
        <v>11</v>
      </c>
      <c r="J4" s="8" t="s">
        <v>31</v>
      </c>
      <c r="K4" s="8" t="s">
        <v>55</v>
      </c>
      <c r="L4" s="8"/>
      <c r="M4" s="8" t="s">
        <v>58</v>
      </c>
    </row>
    <row r="5" spans="1:13" ht="47.1" customHeight="1">
      <c r="A5" s="1">
        <v>878054</v>
      </c>
      <c r="B5" s="2" t="s">
        <v>111</v>
      </c>
      <c r="C5" s="3" t="s">
        <v>115</v>
      </c>
      <c r="D5" s="8" t="s">
        <v>116</v>
      </c>
      <c r="E5" s="9">
        <v>817.31</v>
      </c>
      <c r="F5" s="5">
        <v>0.75</v>
      </c>
      <c r="G5" s="6">
        <v>2015</v>
      </c>
      <c r="H5" s="7">
        <v>13.5</v>
      </c>
      <c r="I5" s="8" t="s">
        <v>11</v>
      </c>
      <c r="J5" s="8" t="s">
        <v>112</v>
      </c>
      <c r="K5" s="8" t="s">
        <v>113</v>
      </c>
      <c r="L5" s="8" t="s">
        <v>114</v>
      </c>
      <c r="M5" s="8" t="s">
        <v>116</v>
      </c>
    </row>
    <row r="6" spans="1:13" ht="47.1" customHeight="1">
      <c r="A6" s="1">
        <v>911091</v>
      </c>
      <c r="B6" s="2" t="s">
        <v>35</v>
      </c>
      <c r="C6" s="3" t="s">
        <v>37</v>
      </c>
      <c r="D6" s="8" t="s">
        <v>38</v>
      </c>
      <c r="E6" s="9">
        <v>828.98</v>
      </c>
      <c r="F6" s="5">
        <v>0.75</v>
      </c>
      <c r="G6" s="6">
        <v>2014</v>
      </c>
      <c r="H6" s="7">
        <v>13</v>
      </c>
      <c r="I6" s="8" t="s">
        <v>11</v>
      </c>
      <c r="J6" s="8" t="s">
        <v>31</v>
      </c>
      <c r="K6" s="8" t="s">
        <v>32</v>
      </c>
      <c r="L6" s="8" t="s">
        <v>36</v>
      </c>
      <c r="M6" s="8" t="s">
        <v>38</v>
      </c>
    </row>
    <row r="7" spans="1:13" ht="47.1" customHeight="1">
      <c r="A7" s="1">
        <v>170088</v>
      </c>
      <c r="B7" s="2" t="s">
        <v>99</v>
      </c>
      <c r="C7" s="3" t="s">
        <v>100</v>
      </c>
      <c r="D7" s="8" t="s">
        <v>102</v>
      </c>
      <c r="E7" s="9">
        <v>837.98</v>
      </c>
      <c r="F7" s="5">
        <v>0.75</v>
      </c>
      <c r="G7" s="6">
        <v>2014</v>
      </c>
      <c r="H7" s="7">
        <v>12.5</v>
      </c>
      <c r="I7" s="8" t="s">
        <v>11</v>
      </c>
      <c r="J7" s="8" t="s">
        <v>86</v>
      </c>
      <c r="K7" s="8" t="s">
        <v>93</v>
      </c>
      <c r="L7" s="8" t="s">
        <v>101</v>
      </c>
      <c r="M7" s="8" t="s">
        <v>102</v>
      </c>
    </row>
    <row r="8" spans="1:13" ht="47.1" customHeight="1">
      <c r="A8" s="1">
        <v>938013</v>
      </c>
      <c r="B8" s="2" t="s">
        <v>13</v>
      </c>
      <c r="C8" s="3" t="s">
        <v>123</v>
      </c>
      <c r="D8" s="8" t="s">
        <v>16</v>
      </c>
      <c r="E8" s="9">
        <v>950</v>
      </c>
      <c r="F8" s="5">
        <v>0.75</v>
      </c>
      <c r="G8" s="6">
        <v>2015</v>
      </c>
      <c r="H8" s="7">
        <v>13</v>
      </c>
      <c r="I8" s="8" t="s">
        <v>11</v>
      </c>
      <c r="J8" s="8" t="s">
        <v>14</v>
      </c>
      <c r="K8" s="8" t="s">
        <v>15</v>
      </c>
      <c r="L8" s="8"/>
      <c r="M8" s="8" t="s">
        <v>16</v>
      </c>
    </row>
    <row r="9" spans="1:13" ht="47.1" customHeight="1">
      <c r="A9" s="1">
        <v>922008</v>
      </c>
      <c r="B9" s="2" t="s">
        <v>95</v>
      </c>
      <c r="C9" s="3" t="s">
        <v>96</v>
      </c>
      <c r="D9" s="8" t="s">
        <v>98</v>
      </c>
      <c r="E9" s="9">
        <v>950</v>
      </c>
      <c r="F9" s="5">
        <v>0.75</v>
      </c>
      <c r="G9" s="6">
        <v>2014</v>
      </c>
      <c r="H9" s="7">
        <v>13</v>
      </c>
      <c r="I9" s="8" t="s">
        <v>11</v>
      </c>
      <c r="J9" s="8" t="s">
        <v>86</v>
      </c>
      <c r="K9" s="8" t="s">
        <v>93</v>
      </c>
      <c r="L9" s="8" t="s">
        <v>97</v>
      </c>
      <c r="M9" s="8" t="s">
        <v>98</v>
      </c>
    </row>
    <row r="10" spans="1:13" ht="47.1" customHeight="1">
      <c r="A10" s="1">
        <v>879038</v>
      </c>
      <c r="B10" s="2" t="s">
        <v>75</v>
      </c>
      <c r="C10" s="3" t="s">
        <v>78</v>
      </c>
      <c r="D10" s="8" t="s">
        <v>79</v>
      </c>
      <c r="E10" s="9">
        <v>953.93</v>
      </c>
      <c r="F10" s="5">
        <v>0.75</v>
      </c>
      <c r="G10" s="6">
        <v>2016</v>
      </c>
      <c r="H10" s="7">
        <v>13.5</v>
      </c>
      <c r="I10" s="8" t="s">
        <v>11</v>
      </c>
      <c r="J10" s="8" t="s">
        <v>76</v>
      </c>
      <c r="K10" s="8" t="s">
        <v>77</v>
      </c>
      <c r="L10" s="8"/>
      <c r="M10" s="8" t="s">
        <v>79</v>
      </c>
    </row>
    <row r="11" spans="1:13" ht="47.1" customHeight="1">
      <c r="A11" s="1">
        <v>903015</v>
      </c>
      <c r="B11" s="2" t="s">
        <v>107</v>
      </c>
      <c r="C11" s="3" t="s">
        <v>109</v>
      </c>
      <c r="D11" s="8" t="s">
        <v>12</v>
      </c>
      <c r="E11" s="9">
        <v>994.77</v>
      </c>
      <c r="F11" s="5">
        <v>0.75</v>
      </c>
      <c r="G11" s="6">
        <v>2015</v>
      </c>
      <c r="H11" s="7">
        <v>13.5</v>
      </c>
      <c r="I11" s="8" t="s">
        <v>11</v>
      </c>
      <c r="J11" s="8" t="s">
        <v>86</v>
      </c>
      <c r="K11" s="8" t="s">
        <v>108</v>
      </c>
      <c r="L11" s="8" t="s">
        <v>110</v>
      </c>
      <c r="M11" s="8" t="s">
        <v>12</v>
      </c>
    </row>
    <row r="12" spans="1:13" ht="47.1" customHeight="1">
      <c r="A12" s="1">
        <v>843018</v>
      </c>
      <c r="B12" s="2" t="s">
        <v>117</v>
      </c>
      <c r="C12" s="3" t="s">
        <v>118</v>
      </c>
      <c r="D12" s="8" t="s">
        <v>121</v>
      </c>
      <c r="E12" s="4">
        <v>1050</v>
      </c>
      <c r="F12" s="5">
        <v>0.75</v>
      </c>
      <c r="G12" s="6">
        <v>2016</v>
      </c>
      <c r="H12" s="7">
        <v>14</v>
      </c>
      <c r="I12" s="8" t="s">
        <v>11</v>
      </c>
      <c r="J12" s="8" t="s">
        <v>119</v>
      </c>
      <c r="K12" s="8" t="s">
        <v>120</v>
      </c>
      <c r="L12" s="8"/>
      <c r="M12" s="8" t="s">
        <v>121</v>
      </c>
    </row>
    <row r="13" spans="1:13" ht="47.1" customHeight="1">
      <c r="A13" s="1">
        <v>578121</v>
      </c>
      <c r="B13" s="2" t="s">
        <v>43</v>
      </c>
      <c r="C13" s="3" t="s">
        <v>44</v>
      </c>
      <c r="D13" s="8" t="s">
        <v>12</v>
      </c>
      <c r="E13" s="4">
        <v>1050.1199999999999</v>
      </c>
      <c r="F13" s="5">
        <v>0.75</v>
      </c>
      <c r="G13" s="6">
        <v>2016</v>
      </c>
      <c r="H13" s="7">
        <v>12.5</v>
      </c>
      <c r="I13" s="8" t="s">
        <v>11</v>
      </c>
      <c r="J13" s="8" t="s">
        <v>31</v>
      </c>
      <c r="K13" s="8" t="s">
        <v>39</v>
      </c>
      <c r="L13" s="8"/>
      <c r="M13" s="8" t="s">
        <v>12</v>
      </c>
    </row>
    <row r="14" spans="1:13" ht="47.1" customHeight="1">
      <c r="A14" s="10">
        <v>1020020</v>
      </c>
      <c r="B14" s="2" t="s">
        <v>46</v>
      </c>
      <c r="C14" s="3" t="s">
        <v>48</v>
      </c>
      <c r="D14" s="8" t="s">
        <v>49</v>
      </c>
      <c r="E14" s="4">
        <v>1100</v>
      </c>
      <c r="F14" s="5">
        <v>0.75</v>
      </c>
      <c r="G14" s="6">
        <v>2016</v>
      </c>
      <c r="H14" s="7">
        <v>12.5</v>
      </c>
      <c r="I14" s="8" t="s">
        <v>11</v>
      </c>
      <c r="J14" s="8" t="s">
        <v>31</v>
      </c>
      <c r="K14" s="8" t="s">
        <v>47</v>
      </c>
      <c r="L14" s="8"/>
      <c r="M14" s="8" t="s">
        <v>49</v>
      </c>
    </row>
    <row r="15" spans="1:13" ht="47.1" customHeight="1">
      <c r="A15" s="1">
        <v>605039</v>
      </c>
      <c r="B15" s="2" t="s">
        <v>21</v>
      </c>
      <c r="C15" s="3" t="s">
        <v>125</v>
      </c>
      <c r="D15" s="8" t="s">
        <v>24</v>
      </c>
      <c r="E15" s="4">
        <v>1141</v>
      </c>
      <c r="F15" s="5">
        <v>0.75</v>
      </c>
      <c r="G15" s="6">
        <v>2013</v>
      </c>
      <c r="H15" s="7">
        <v>13.5</v>
      </c>
      <c r="I15" s="8" t="s">
        <v>11</v>
      </c>
      <c r="J15" s="8" t="s">
        <v>22</v>
      </c>
      <c r="K15" s="8" t="s">
        <v>23</v>
      </c>
      <c r="L15" s="8"/>
      <c r="M15" s="8" t="s">
        <v>24</v>
      </c>
    </row>
    <row r="16" spans="1:13" ht="47.1" customHeight="1">
      <c r="A16" s="1">
        <v>521057</v>
      </c>
      <c r="B16" s="2" t="s">
        <v>25</v>
      </c>
      <c r="C16" s="3" t="s">
        <v>126</v>
      </c>
      <c r="D16" s="8" t="s">
        <v>27</v>
      </c>
      <c r="E16" s="4">
        <v>1152.03</v>
      </c>
      <c r="F16" s="5">
        <v>0.75</v>
      </c>
      <c r="G16" s="6">
        <v>2016</v>
      </c>
      <c r="H16" s="7">
        <v>14.5</v>
      </c>
      <c r="I16" s="8" t="s">
        <v>11</v>
      </c>
      <c r="J16" s="8" t="s">
        <v>22</v>
      </c>
      <c r="K16" s="8" t="s">
        <v>26</v>
      </c>
      <c r="L16" s="8"/>
      <c r="M16" s="8" t="s">
        <v>27</v>
      </c>
    </row>
    <row r="17" spans="1:13" ht="47.1" customHeight="1">
      <c r="A17" s="1">
        <v>170097</v>
      </c>
      <c r="B17" s="2" t="s">
        <v>91</v>
      </c>
      <c r="C17" s="3" t="s">
        <v>92</v>
      </c>
      <c r="D17" s="8" t="s">
        <v>94</v>
      </c>
      <c r="E17" s="4">
        <v>1190</v>
      </c>
      <c r="F17" s="5">
        <v>0.75</v>
      </c>
      <c r="G17" s="6">
        <v>2012</v>
      </c>
      <c r="H17" s="7">
        <v>13</v>
      </c>
      <c r="I17" s="8" t="s">
        <v>11</v>
      </c>
      <c r="J17" s="8" t="s">
        <v>86</v>
      </c>
      <c r="K17" s="8" t="s">
        <v>93</v>
      </c>
      <c r="L17" s="8"/>
      <c r="M17" s="8" t="s">
        <v>94</v>
      </c>
    </row>
    <row r="18" spans="1:13" ht="47.1" customHeight="1">
      <c r="A18" s="10">
        <v>1028002</v>
      </c>
      <c r="B18" s="2" t="s">
        <v>71</v>
      </c>
      <c r="C18" s="3" t="s">
        <v>74</v>
      </c>
      <c r="D18" s="8"/>
      <c r="E18" s="4">
        <v>1200</v>
      </c>
      <c r="F18" s="5">
        <v>0.75</v>
      </c>
      <c r="G18" s="6">
        <v>2015</v>
      </c>
      <c r="H18" s="7">
        <v>13</v>
      </c>
      <c r="I18" s="8" t="s">
        <v>11</v>
      </c>
      <c r="J18" s="8" t="s">
        <v>72</v>
      </c>
      <c r="K18" s="8" t="s">
        <v>73</v>
      </c>
      <c r="L18" s="8"/>
      <c r="M18" s="8"/>
    </row>
    <row r="19" spans="1:13" ht="47.1" customHeight="1">
      <c r="A19" s="1">
        <v>458004</v>
      </c>
      <c r="B19" s="2" t="s">
        <v>59</v>
      </c>
      <c r="C19" s="3" t="s">
        <v>60</v>
      </c>
      <c r="D19" s="8" t="s">
        <v>62</v>
      </c>
      <c r="E19" s="4">
        <v>1250</v>
      </c>
      <c r="F19" s="5">
        <v>0.75</v>
      </c>
      <c r="G19" s="6">
        <v>2015</v>
      </c>
      <c r="H19" s="7">
        <v>12.5</v>
      </c>
      <c r="I19" s="8" t="s">
        <v>11</v>
      </c>
      <c r="J19" s="8" t="s">
        <v>31</v>
      </c>
      <c r="K19" s="8" t="s">
        <v>61</v>
      </c>
      <c r="L19" s="8"/>
      <c r="M19" s="8" t="s">
        <v>62</v>
      </c>
    </row>
    <row r="20" spans="1:13" ht="47.1" customHeight="1">
      <c r="A20" s="1">
        <v>325063</v>
      </c>
      <c r="B20" s="2" t="s">
        <v>30</v>
      </c>
      <c r="C20" s="3" t="s">
        <v>33</v>
      </c>
      <c r="D20" s="8" t="s">
        <v>34</v>
      </c>
      <c r="E20" s="4">
        <v>1260.33</v>
      </c>
      <c r="F20" s="5">
        <v>0.75</v>
      </c>
      <c r="G20" s="6">
        <v>2015</v>
      </c>
      <c r="H20" s="7">
        <v>13</v>
      </c>
      <c r="I20" s="8" t="s">
        <v>11</v>
      </c>
      <c r="J20" s="8" t="s">
        <v>31</v>
      </c>
      <c r="K20" s="8" t="s">
        <v>32</v>
      </c>
      <c r="L20" s="8"/>
      <c r="M20" s="8" t="s">
        <v>34</v>
      </c>
    </row>
    <row r="21" spans="1:13" ht="47.1" customHeight="1">
      <c r="A21" s="1">
        <v>361019</v>
      </c>
      <c r="B21" s="2" t="s">
        <v>7</v>
      </c>
      <c r="C21" s="3" t="s">
        <v>128</v>
      </c>
      <c r="D21" s="8" t="s">
        <v>12</v>
      </c>
      <c r="E21" s="4">
        <v>1308.5899999999999</v>
      </c>
      <c r="F21" s="5">
        <v>0.75</v>
      </c>
      <c r="G21" s="6">
        <v>2015</v>
      </c>
      <c r="H21" s="7">
        <v>13.5</v>
      </c>
      <c r="I21" s="8" t="s">
        <v>11</v>
      </c>
      <c r="J21" s="8" t="s">
        <v>8</v>
      </c>
      <c r="K21" s="8" t="s">
        <v>9</v>
      </c>
      <c r="L21" s="8" t="s">
        <v>10</v>
      </c>
      <c r="M21" s="8" t="s">
        <v>12</v>
      </c>
    </row>
    <row r="22" spans="1:13" ht="47.1" customHeight="1">
      <c r="A22" s="1">
        <v>989001</v>
      </c>
      <c r="B22" s="2" t="s">
        <v>103</v>
      </c>
      <c r="C22" s="3" t="s">
        <v>105</v>
      </c>
      <c r="D22" s="8" t="s">
        <v>106</v>
      </c>
      <c r="E22" s="4">
        <v>1350</v>
      </c>
      <c r="F22" s="5">
        <v>0.75</v>
      </c>
      <c r="G22" s="6">
        <v>2015</v>
      </c>
      <c r="H22" s="7">
        <v>14</v>
      </c>
      <c r="I22" s="8" t="s">
        <v>11</v>
      </c>
      <c r="J22" s="8" t="s">
        <v>86</v>
      </c>
      <c r="K22" s="8" t="s">
        <v>104</v>
      </c>
      <c r="L22" s="8"/>
      <c r="M22" s="8" t="s">
        <v>106</v>
      </c>
    </row>
    <row r="23" spans="1:13" ht="47.1" customHeight="1">
      <c r="A23" s="1">
        <v>345088</v>
      </c>
      <c r="B23" s="2" t="s">
        <v>50</v>
      </c>
      <c r="C23" s="3" t="s">
        <v>51</v>
      </c>
      <c r="D23" s="8" t="s">
        <v>53</v>
      </c>
      <c r="E23" s="4">
        <v>1400</v>
      </c>
      <c r="F23" s="5">
        <v>0.75</v>
      </c>
      <c r="G23" s="6">
        <v>2016</v>
      </c>
      <c r="H23" s="7">
        <v>13</v>
      </c>
      <c r="I23" s="8" t="s">
        <v>11</v>
      </c>
      <c r="J23" s="8" t="s">
        <v>31</v>
      </c>
      <c r="K23" s="8" t="s">
        <v>52</v>
      </c>
      <c r="L23" s="8"/>
      <c r="M23" s="8" t="s">
        <v>53</v>
      </c>
    </row>
    <row r="24" spans="1:13" ht="47.1" customHeight="1">
      <c r="A24" s="1">
        <v>202273</v>
      </c>
      <c r="B24" s="2" t="s">
        <v>87</v>
      </c>
      <c r="C24" s="3" t="s">
        <v>88</v>
      </c>
      <c r="D24" s="8" t="s">
        <v>90</v>
      </c>
      <c r="E24" s="4">
        <v>1457.79</v>
      </c>
      <c r="F24" s="5">
        <v>0.75</v>
      </c>
      <c r="G24" s="6">
        <v>2016</v>
      </c>
      <c r="H24" s="7">
        <v>12.5</v>
      </c>
      <c r="I24" s="8" t="s">
        <v>11</v>
      </c>
      <c r="J24" s="8" t="s">
        <v>86</v>
      </c>
      <c r="K24" s="8" t="s">
        <v>89</v>
      </c>
      <c r="L24" s="8"/>
      <c r="M24" s="8" t="s">
        <v>90</v>
      </c>
    </row>
    <row r="25" spans="1:13" ht="47.1" customHeight="1">
      <c r="A25" s="1">
        <v>578122</v>
      </c>
      <c r="B25" s="2" t="s">
        <v>43</v>
      </c>
      <c r="C25" s="3" t="s">
        <v>45</v>
      </c>
      <c r="D25" s="8" t="s">
        <v>42</v>
      </c>
      <c r="E25" s="4">
        <v>1492.59</v>
      </c>
      <c r="F25" s="5">
        <v>0.75</v>
      </c>
      <c r="G25" s="6">
        <v>2016</v>
      </c>
      <c r="H25" s="7">
        <v>12.5</v>
      </c>
      <c r="I25" s="8" t="s">
        <v>11</v>
      </c>
      <c r="J25" s="8" t="s">
        <v>31</v>
      </c>
      <c r="K25" s="8" t="s">
        <v>39</v>
      </c>
      <c r="L25" s="8"/>
      <c r="M25" s="8" t="s">
        <v>42</v>
      </c>
    </row>
    <row r="26" spans="1:13" ht="47.1" customHeight="1">
      <c r="A26" s="1">
        <v>898013</v>
      </c>
      <c r="B26" s="2" t="s">
        <v>80</v>
      </c>
      <c r="C26" s="3" t="s">
        <v>81</v>
      </c>
      <c r="D26" s="8" t="s">
        <v>85</v>
      </c>
      <c r="E26" s="4">
        <v>1529</v>
      </c>
      <c r="F26" s="5">
        <v>0.75</v>
      </c>
      <c r="G26" s="6">
        <v>2013</v>
      </c>
      <c r="H26" s="7">
        <v>13.5</v>
      </c>
      <c r="I26" s="8" t="s">
        <v>11</v>
      </c>
      <c r="J26" s="8" t="s">
        <v>82</v>
      </c>
      <c r="K26" s="8" t="s">
        <v>83</v>
      </c>
      <c r="L26" s="8" t="s">
        <v>84</v>
      </c>
      <c r="M26" s="8" t="s">
        <v>85</v>
      </c>
    </row>
    <row r="27" spans="1:13" ht="47.1" customHeight="1">
      <c r="A27" s="1">
        <v>292061</v>
      </c>
      <c r="B27" s="2" t="s">
        <v>63</v>
      </c>
      <c r="C27" s="3" t="s">
        <v>64</v>
      </c>
      <c r="D27" s="8" t="s">
        <v>65</v>
      </c>
      <c r="E27" s="4">
        <v>1700</v>
      </c>
      <c r="F27" s="5">
        <v>0.75</v>
      </c>
      <c r="G27" s="6">
        <v>2014</v>
      </c>
      <c r="H27" s="7">
        <v>13.5</v>
      </c>
      <c r="I27" s="8" t="s">
        <v>11</v>
      </c>
      <c r="J27" s="8" t="s">
        <v>31</v>
      </c>
      <c r="K27" s="8" t="s">
        <v>61</v>
      </c>
      <c r="L27" s="8"/>
      <c r="M27" s="8" t="s">
        <v>65</v>
      </c>
    </row>
    <row r="28" spans="1:13" ht="47.1" customHeight="1">
      <c r="A28" s="1">
        <v>578120</v>
      </c>
      <c r="B28" s="2" t="s">
        <v>40</v>
      </c>
      <c r="C28" s="3" t="s">
        <v>41</v>
      </c>
      <c r="D28" s="8" t="s">
        <v>42</v>
      </c>
      <c r="E28" s="4">
        <v>1823.74</v>
      </c>
      <c r="F28" s="5">
        <v>0.75</v>
      </c>
      <c r="G28" s="6">
        <v>2016</v>
      </c>
      <c r="H28" s="7">
        <v>13</v>
      </c>
      <c r="I28" s="8" t="s">
        <v>11</v>
      </c>
      <c r="J28" s="8" t="s">
        <v>31</v>
      </c>
      <c r="K28" s="8" t="s">
        <v>39</v>
      </c>
      <c r="L28" s="8"/>
      <c r="M28" s="8" t="s">
        <v>42</v>
      </c>
    </row>
    <row r="29" spans="1:13" ht="47.1" customHeight="1">
      <c r="A29" s="10">
        <v>1012006</v>
      </c>
      <c r="B29" s="2" t="s">
        <v>66</v>
      </c>
      <c r="C29" s="3" t="s">
        <v>69</v>
      </c>
      <c r="D29" s="8" t="s">
        <v>70</v>
      </c>
      <c r="E29" s="4">
        <v>1990</v>
      </c>
      <c r="F29" s="5">
        <v>0.75</v>
      </c>
      <c r="G29" s="6">
        <v>2014</v>
      </c>
      <c r="H29" s="7">
        <v>13.5</v>
      </c>
      <c r="I29" s="8" t="s">
        <v>11</v>
      </c>
      <c r="J29" s="8" t="s">
        <v>67</v>
      </c>
      <c r="K29" s="8" t="s">
        <v>68</v>
      </c>
      <c r="L29" s="8"/>
      <c r="M29" s="8" t="s">
        <v>70</v>
      </c>
    </row>
  </sheetData>
  <sortState ref="A2:M29">
    <sortCondition ref="E2:E29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2018-11-14T11:09:08Z</dcterms:modified>
</cp:coreProperties>
</file>